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 drives\OCS\Petitions (New Petitions, Revisions, Renewals)\New Petitions\2020-21\Appendices\"/>
    </mc:Choice>
  </mc:AlternateContent>
  <bookViews>
    <workbookView xWindow="-15" yWindow="-15" windowWidth="9615" windowHeight="8670" activeTab="1"/>
  </bookViews>
  <sheets>
    <sheet name="Startup" sheetId="6" r:id="rId1"/>
    <sheet name="YEAR 1" sheetId="11" r:id="rId2"/>
    <sheet name="YEAR 2" sheetId="12" r:id="rId3"/>
    <sheet name="YEAR 3" sheetId="13" r:id="rId4"/>
    <sheet name="LHA Detail" sheetId="5" state="hidden" r:id="rId5"/>
  </sheets>
  <externalReferences>
    <externalReference r:id="rId6"/>
    <externalReference r:id="rId7"/>
  </externalReferences>
  <definedNames>
    <definedName name="Data" localSheetId="1">#REF!</definedName>
    <definedName name="Data" localSheetId="2">#REF!</definedName>
    <definedName name="Data" localSheetId="3">#REF!</definedName>
    <definedName name="Data">#REF!</definedName>
    <definedName name="_xlnm.Print_Area" localSheetId="4">'LHA Detail'!$A$1:$G$75</definedName>
    <definedName name="_xlnm.Print_Titles" localSheetId="4">'LHA Detail'!$B:$B,'LHA Detail'!$5:$5</definedName>
    <definedName name="School_data">[1]School_data!$B$31:$B$38</definedName>
    <definedName name="school_number">[1]School_data!$E$31</definedName>
    <definedName name="WC" localSheetId="4">'[2]HR Yr 1'!#REF!</definedName>
    <definedName name="WC" localSheetId="1">#REF!</definedName>
    <definedName name="WC" localSheetId="2">#REF!</definedName>
    <definedName name="WC" localSheetId="3">#REF!</definedName>
    <definedName name="WC">#REF!</definedName>
  </definedNames>
  <calcPr calcId="162913"/>
</workbook>
</file>

<file path=xl/calcChain.xml><?xml version="1.0" encoding="utf-8"?>
<calcChain xmlns="http://schemas.openxmlformats.org/spreadsheetml/2006/main">
  <c r="P4" i="13" l="1"/>
  <c r="P7" i="13"/>
  <c r="P26" i="13" s="1"/>
  <c r="P8" i="13"/>
  <c r="R8" i="13" s="1"/>
  <c r="P9" i="13"/>
  <c r="P10" i="13"/>
  <c r="P11" i="13"/>
  <c r="P12" i="13"/>
  <c r="P13" i="13"/>
  <c r="P14" i="13"/>
  <c r="R14" i="13" s="1"/>
  <c r="P15" i="13"/>
  <c r="R15" i="13" s="1"/>
  <c r="P16" i="13"/>
  <c r="R16" i="13" s="1"/>
  <c r="P17" i="13"/>
  <c r="P18" i="13"/>
  <c r="P19" i="13"/>
  <c r="P20" i="13"/>
  <c r="P21" i="13"/>
  <c r="P22" i="13"/>
  <c r="R22" i="13" s="1"/>
  <c r="P23" i="13"/>
  <c r="R23" i="13" s="1"/>
  <c r="P24" i="13"/>
  <c r="R24" i="13" s="1"/>
  <c r="P25" i="13"/>
  <c r="P28" i="13"/>
  <c r="P38" i="13" s="1"/>
  <c r="R38" i="13" s="1"/>
  <c r="P29" i="13"/>
  <c r="P30" i="13"/>
  <c r="P31" i="13"/>
  <c r="R31" i="13" s="1"/>
  <c r="P32" i="13"/>
  <c r="R32" i="13" s="1"/>
  <c r="P33" i="13"/>
  <c r="R33" i="13" s="1"/>
  <c r="P34" i="13"/>
  <c r="P35" i="13"/>
  <c r="P36" i="13"/>
  <c r="P37" i="13"/>
  <c r="D50" i="13"/>
  <c r="P50" i="13" s="1"/>
  <c r="E50" i="13"/>
  <c r="F50" i="13"/>
  <c r="F51" i="13" s="1"/>
  <c r="G50" i="13"/>
  <c r="H50" i="13"/>
  <c r="I50" i="13"/>
  <c r="J50" i="13"/>
  <c r="K50" i="13"/>
  <c r="L50" i="13"/>
  <c r="M50" i="13"/>
  <c r="N50" i="13"/>
  <c r="N51" i="13" s="1"/>
  <c r="O50" i="13"/>
  <c r="Q26" i="13"/>
  <c r="Q38" i="13"/>
  <c r="Q50" i="13"/>
  <c r="Q51" i="13"/>
  <c r="D26" i="13"/>
  <c r="D51" i="13" s="1"/>
  <c r="D53" i="13" s="1"/>
  <c r="E4" i="13" s="1"/>
  <c r="E53" i="13" s="1"/>
  <c r="F4" i="13" s="1"/>
  <c r="F53" i="13" s="1"/>
  <c r="G4" i="13" s="1"/>
  <c r="G53" i="13" s="1"/>
  <c r="H4" i="13" s="1"/>
  <c r="H53" i="13" s="1"/>
  <c r="I4" i="13" s="1"/>
  <c r="D38" i="13"/>
  <c r="E26" i="13"/>
  <c r="E51" i="13" s="1"/>
  <c r="E38" i="13"/>
  <c r="F26" i="13"/>
  <c r="F38" i="13"/>
  <c r="G26" i="13"/>
  <c r="G51" i="13" s="1"/>
  <c r="G38" i="13"/>
  <c r="H26" i="13"/>
  <c r="H38" i="13"/>
  <c r="H51" i="13"/>
  <c r="I26" i="13"/>
  <c r="I51" i="13" s="1"/>
  <c r="I38" i="13"/>
  <c r="J26" i="13"/>
  <c r="J51" i="13" s="1"/>
  <c r="J38" i="13"/>
  <c r="K26" i="13"/>
  <c r="K38" i="13"/>
  <c r="K51" i="13"/>
  <c r="L26" i="13"/>
  <c r="L51" i="13" s="1"/>
  <c r="L38" i="13"/>
  <c r="M26" i="13"/>
  <c r="M51" i="13" s="1"/>
  <c r="M38" i="13"/>
  <c r="N26" i="13"/>
  <c r="N38" i="13"/>
  <c r="O26" i="13"/>
  <c r="O51" i="13" s="1"/>
  <c r="O38" i="13"/>
  <c r="P40" i="13"/>
  <c r="R40" i="13"/>
  <c r="R50" i="13" s="1"/>
  <c r="P41" i="13"/>
  <c r="R41" i="13" s="1"/>
  <c r="P42" i="13"/>
  <c r="R42" i="13" s="1"/>
  <c r="P43" i="13"/>
  <c r="R43" i="13"/>
  <c r="P44" i="13"/>
  <c r="R44" i="13"/>
  <c r="P45" i="13"/>
  <c r="R45" i="13" s="1"/>
  <c r="P46" i="13"/>
  <c r="R46" i="13" s="1"/>
  <c r="P47" i="13"/>
  <c r="R47" i="13"/>
  <c r="P48" i="13"/>
  <c r="R48" i="13"/>
  <c r="P49" i="13"/>
  <c r="R49" i="13" s="1"/>
  <c r="C50" i="13"/>
  <c r="R37" i="13"/>
  <c r="R36" i="13"/>
  <c r="R35" i="13"/>
  <c r="R34" i="13"/>
  <c r="R30" i="13"/>
  <c r="R29" i="13"/>
  <c r="R28" i="13"/>
  <c r="R25" i="13"/>
  <c r="R21" i="13"/>
  <c r="R20" i="13"/>
  <c r="R19" i="13"/>
  <c r="R18" i="13"/>
  <c r="R17" i="13"/>
  <c r="R13" i="13"/>
  <c r="R12" i="13"/>
  <c r="R11" i="13"/>
  <c r="R10" i="13"/>
  <c r="R9" i="13"/>
  <c r="P4" i="12"/>
  <c r="P7" i="12"/>
  <c r="P8" i="12"/>
  <c r="P9" i="12"/>
  <c r="R9" i="12" s="1"/>
  <c r="P10" i="12"/>
  <c r="R10" i="12" s="1"/>
  <c r="P11" i="12"/>
  <c r="R11" i="12" s="1"/>
  <c r="P12" i="12"/>
  <c r="R12" i="12" s="1"/>
  <c r="P13" i="12"/>
  <c r="P14" i="12"/>
  <c r="P15" i="12"/>
  <c r="P16" i="12"/>
  <c r="P17" i="12"/>
  <c r="R17" i="12" s="1"/>
  <c r="P18" i="12"/>
  <c r="R18" i="12" s="1"/>
  <c r="P19" i="12"/>
  <c r="R19" i="12" s="1"/>
  <c r="P20" i="12"/>
  <c r="R20" i="12" s="1"/>
  <c r="P21" i="12"/>
  <c r="P22" i="12"/>
  <c r="P23" i="12"/>
  <c r="P24" i="12"/>
  <c r="P25" i="12"/>
  <c r="R25" i="12" s="1"/>
  <c r="P28" i="12"/>
  <c r="P38" i="12" s="1"/>
  <c r="R38" i="12" s="1"/>
  <c r="P29" i="12"/>
  <c r="R29" i="12" s="1"/>
  <c r="P30" i="12"/>
  <c r="P31" i="12"/>
  <c r="P32" i="12"/>
  <c r="P33" i="12"/>
  <c r="P34" i="12"/>
  <c r="P35" i="12"/>
  <c r="R35" i="12" s="1"/>
  <c r="P36" i="12"/>
  <c r="R36" i="12" s="1"/>
  <c r="P37" i="12"/>
  <c r="R37" i="12" s="1"/>
  <c r="D50" i="12"/>
  <c r="E50" i="12"/>
  <c r="F50" i="12"/>
  <c r="G50" i="12"/>
  <c r="H50" i="12"/>
  <c r="P50" i="12" s="1"/>
  <c r="I50" i="12"/>
  <c r="J50" i="12"/>
  <c r="K50" i="12"/>
  <c r="L50" i="12"/>
  <c r="M50" i="12"/>
  <c r="N50" i="12"/>
  <c r="O50" i="12"/>
  <c r="Q26" i="12"/>
  <c r="Q51" i="12" s="1"/>
  <c r="Q38" i="12"/>
  <c r="Q50" i="12"/>
  <c r="D26" i="12"/>
  <c r="D51" i="12" s="1"/>
  <c r="D53" i="12" s="1"/>
  <c r="E4" i="12" s="1"/>
  <c r="E53" i="12" s="1"/>
  <c r="F4" i="12" s="1"/>
  <c r="F53" i="12" s="1"/>
  <c r="G4" i="12" s="1"/>
  <c r="G53" i="12" s="1"/>
  <c r="H4" i="12" s="1"/>
  <c r="D38" i="12"/>
  <c r="E26" i="12"/>
  <c r="E38" i="12"/>
  <c r="E51" i="12"/>
  <c r="F26" i="12"/>
  <c r="F51" i="12" s="1"/>
  <c r="F38" i="12"/>
  <c r="G26" i="12"/>
  <c r="G38" i="12"/>
  <c r="G51" i="12"/>
  <c r="H26" i="12"/>
  <c r="H51" i="12" s="1"/>
  <c r="H38" i="12"/>
  <c r="I26" i="12"/>
  <c r="I51" i="12" s="1"/>
  <c r="I38" i="12"/>
  <c r="J26" i="12"/>
  <c r="J38" i="12"/>
  <c r="J51" i="12"/>
  <c r="K26" i="12"/>
  <c r="K51" i="12" s="1"/>
  <c r="K38" i="12"/>
  <c r="L26" i="12"/>
  <c r="L51" i="12" s="1"/>
  <c r="L38" i="12"/>
  <c r="M26" i="12"/>
  <c r="M38" i="12"/>
  <c r="M51" i="12"/>
  <c r="N26" i="12"/>
  <c r="N51" i="12" s="1"/>
  <c r="N38" i="12"/>
  <c r="O26" i="12"/>
  <c r="O38" i="12"/>
  <c r="O51" i="12"/>
  <c r="P40" i="12"/>
  <c r="R40" i="12" s="1"/>
  <c r="P41" i="12"/>
  <c r="R41" i="12"/>
  <c r="P42" i="12"/>
  <c r="R42" i="12" s="1"/>
  <c r="P43" i="12"/>
  <c r="R43" i="12" s="1"/>
  <c r="P44" i="12"/>
  <c r="R44" i="12" s="1"/>
  <c r="P45" i="12"/>
  <c r="R45" i="12"/>
  <c r="P46" i="12"/>
  <c r="R46" i="12" s="1"/>
  <c r="P47" i="12"/>
  <c r="R47" i="12" s="1"/>
  <c r="P48" i="12"/>
  <c r="R48" i="12" s="1"/>
  <c r="P49" i="12"/>
  <c r="R49" i="12"/>
  <c r="C50" i="12"/>
  <c r="R34" i="12"/>
  <c r="R33" i="12"/>
  <c r="R32" i="12"/>
  <c r="R31" i="12"/>
  <c r="R30" i="12"/>
  <c r="R24" i="12"/>
  <c r="R23" i="12"/>
  <c r="R22" i="12"/>
  <c r="R21" i="12"/>
  <c r="R16" i="12"/>
  <c r="R15" i="12"/>
  <c r="R14" i="12"/>
  <c r="R13" i="12"/>
  <c r="R8" i="12"/>
  <c r="R7" i="12"/>
  <c r="P4" i="11"/>
  <c r="P7" i="11"/>
  <c r="P26" i="11" s="1"/>
  <c r="P8" i="11"/>
  <c r="R8" i="11" s="1"/>
  <c r="P9" i="11"/>
  <c r="P10" i="11"/>
  <c r="P11" i="11"/>
  <c r="P12" i="11"/>
  <c r="P13" i="11"/>
  <c r="R13" i="11" s="1"/>
  <c r="P14" i="11"/>
  <c r="R14" i="11" s="1"/>
  <c r="P15" i="11"/>
  <c r="R15" i="11" s="1"/>
  <c r="P16" i="11"/>
  <c r="R16" i="11" s="1"/>
  <c r="P17" i="11"/>
  <c r="P18" i="11"/>
  <c r="P19" i="11"/>
  <c r="P20" i="11"/>
  <c r="P21" i="11"/>
  <c r="R21" i="11" s="1"/>
  <c r="P22" i="11"/>
  <c r="R22" i="11" s="1"/>
  <c r="P23" i="11"/>
  <c r="R23" i="11" s="1"/>
  <c r="P24" i="11"/>
  <c r="R24" i="11" s="1"/>
  <c r="P25" i="11"/>
  <c r="P28" i="11"/>
  <c r="P29" i="11"/>
  <c r="P30" i="11"/>
  <c r="P31" i="11"/>
  <c r="P38" i="11" s="1"/>
  <c r="R38" i="11" s="1"/>
  <c r="P32" i="11"/>
  <c r="R32" i="11" s="1"/>
  <c r="P33" i="11"/>
  <c r="R33" i="11" s="1"/>
  <c r="P34" i="11"/>
  <c r="P35" i="11"/>
  <c r="P36" i="11"/>
  <c r="P37" i="11"/>
  <c r="D50" i="11"/>
  <c r="D51" i="11" s="1"/>
  <c r="D53" i="11" s="1"/>
  <c r="E4" i="11" s="1"/>
  <c r="E53" i="11" s="1"/>
  <c r="F4" i="11" s="1"/>
  <c r="F53" i="11" s="1"/>
  <c r="G4" i="11" s="1"/>
  <c r="G53" i="11" s="1"/>
  <c r="H4" i="11" s="1"/>
  <c r="E50" i="11"/>
  <c r="F50" i="11"/>
  <c r="G50" i="11"/>
  <c r="H50" i="11"/>
  <c r="I50" i="11"/>
  <c r="J50" i="11"/>
  <c r="K50" i="11"/>
  <c r="L50" i="11"/>
  <c r="L51" i="11" s="1"/>
  <c r="M50" i="11"/>
  <c r="N50" i="11"/>
  <c r="O50" i="11"/>
  <c r="Q26" i="11"/>
  <c r="Q51" i="11" s="1"/>
  <c r="Q38" i="11"/>
  <c r="Q50" i="11"/>
  <c r="D26" i="11"/>
  <c r="D38" i="11"/>
  <c r="E26" i="11"/>
  <c r="E51" i="11" s="1"/>
  <c r="E38" i="11"/>
  <c r="F26" i="11"/>
  <c r="F38" i="11"/>
  <c r="F51" i="11"/>
  <c r="G26" i="11"/>
  <c r="G51" i="11" s="1"/>
  <c r="G38" i="11"/>
  <c r="H26" i="11"/>
  <c r="H51" i="11" s="1"/>
  <c r="H38" i="11"/>
  <c r="I26" i="11"/>
  <c r="I38" i="11"/>
  <c r="I51" i="11"/>
  <c r="J26" i="11"/>
  <c r="J51" i="11" s="1"/>
  <c r="J38" i="11"/>
  <c r="K26" i="11"/>
  <c r="K51" i="11" s="1"/>
  <c r="K38" i="11"/>
  <c r="L26" i="11"/>
  <c r="L38" i="11"/>
  <c r="M26" i="11"/>
  <c r="M51" i="11" s="1"/>
  <c r="M38" i="11"/>
  <c r="N26" i="11"/>
  <c r="N38" i="11"/>
  <c r="N51" i="11"/>
  <c r="O26" i="11"/>
  <c r="O51" i="11" s="1"/>
  <c r="O38" i="11"/>
  <c r="P40" i="11"/>
  <c r="R40" i="11" s="1"/>
  <c r="R50" i="11" s="1"/>
  <c r="P41" i="11"/>
  <c r="R41" i="11"/>
  <c r="P42" i="11"/>
  <c r="R42" i="11"/>
  <c r="P43" i="11"/>
  <c r="R43" i="11"/>
  <c r="P44" i="11"/>
  <c r="R44" i="11" s="1"/>
  <c r="P45" i="11"/>
  <c r="R45" i="11"/>
  <c r="P46" i="11"/>
  <c r="R46" i="11"/>
  <c r="P47" i="11"/>
  <c r="R47" i="11"/>
  <c r="P48" i="11"/>
  <c r="R48" i="11" s="1"/>
  <c r="P49" i="11"/>
  <c r="R49" i="11"/>
  <c r="C50" i="11"/>
  <c r="R37" i="11"/>
  <c r="R36" i="11"/>
  <c r="R35" i="11"/>
  <c r="R34" i="11"/>
  <c r="R30" i="11"/>
  <c r="R29" i="11"/>
  <c r="R28" i="11"/>
  <c r="R25" i="11"/>
  <c r="R20" i="11"/>
  <c r="R19" i="11"/>
  <c r="R18" i="11"/>
  <c r="R17" i="11"/>
  <c r="R12" i="11"/>
  <c r="R11" i="11"/>
  <c r="R10" i="11"/>
  <c r="R9" i="11"/>
  <c r="P22" i="6"/>
  <c r="R22" i="6"/>
  <c r="P21" i="6"/>
  <c r="R21" i="6"/>
  <c r="P20" i="6"/>
  <c r="R20" i="6" s="1"/>
  <c r="P18" i="6"/>
  <c r="R18" i="6"/>
  <c r="P17" i="6"/>
  <c r="R17" i="6"/>
  <c r="P16" i="6"/>
  <c r="R16" i="6"/>
  <c r="P14" i="6"/>
  <c r="R14" i="6" s="1"/>
  <c r="P13" i="6"/>
  <c r="R13" i="6"/>
  <c r="P12" i="6"/>
  <c r="R12" i="6"/>
  <c r="P10" i="6"/>
  <c r="R10" i="6"/>
  <c r="P28" i="6"/>
  <c r="P38" i="6" s="1"/>
  <c r="R38" i="6" s="1"/>
  <c r="P29" i="6"/>
  <c r="P30" i="6"/>
  <c r="P31" i="6"/>
  <c r="P32" i="6"/>
  <c r="P33" i="6"/>
  <c r="R33" i="6" s="1"/>
  <c r="P34" i="6"/>
  <c r="R34" i="6" s="1"/>
  <c r="P35" i="6"/>
  <c r="R35" i="6" s="1"/>
  <c r="P36" i="6"/>
  <c r="P37" i="6"/>
  <c r="Q38" i="6"/>
  <c r="P24" i="6"/>
  <c r="R30" i="6"/>
  <c r="R29" i="6"/>
  <c r="R32" i="6"/>
  <c r="Q50" i="6"/>
  <c r="O50" i="6"/>
  <c r="N50" i="6"/>
  <c r="M50" i="6"/>
  <c r="L50" i="6"/>
  <c r="L51" i="6" s="1"/>
  <c r="K50" i="6"/>
  <c r="J50" i="6"/>
  <c r="I50" i="6"/>
  <c r="H50" i="6"/>
  <c r="G50" i="6"/>
  <c r="P49" i="6"/>
  <c r="R49" i="6"/>
  <c r="P48" i="6"/>
  <c r="R48" i="6"/>
  <c r="P47" i="6"/>
  <c r="R47" i="6" s="1"/>
  <c r="P46" i="6"/>
  <c r="R46" i="6"/>
  <c r="P45" i="6"/>
  <c r="R45" i="6"/>
  <c r="P43" i="6"/>
  <c r="R43" i="6"/>
  <c r="P42" i="6"/>
  <c r="R42" i="6" s="1"/>
  <c r="F50" i="6"/>
  <c r="D50" i="6"/>
  <c r="P40" i="6"/>
  <c r="R40" i="6"/>
  <c r="R37" i="6"/>
  <c r="R36" i="6"/>
  <c r="O38" i="6"/>
  <c r="N38" i="6"/>
  <c r="M38" i="6"/>
  <c r="L38" i="6"/>
  <c r="K38" i="6"/>
  <c r="J38" i="6"/>
  <c r="I38" i="6"/>
  <c r="H38" i="6"/>
  <c r="G38" i="6"/>
  <c r="F38" i="6"/>
  <c r="E38" i="6"/>
  <c r="D38" i="6"/>
  <c r="P25" i="6"/>
  <c r="R25" i="6"/>
  <c r="R24" i="6"/>
  <c r="P23" i="6"/>
  <c r="R23" i="6" s="1"/>
  <c r="P9" i="6"/>
  <c r="R9" i="6" s="1"/>
  <c r="I26" i="6"/>
  <c r="I51" i="6"/>
  <c r="F26" i="6"/>
  <c r="F51" i="6" s="1"/>
  <c r="E26" i="6"/>
  <c r="E51" i="6" s="1"/>
  <c r="P8" i="6"/>
  <c r="R8" i="6"/>
  <c r="P7" i="6"/>
  <c r="P4" i="6"/>
  <c r="F62" i="5"/>
  <c r="F72" i="5" s="1"/>
  <c r="F74" i="5" s="1"/>
  <c r="E27" i="5"/>
  <c r="E72" i="5" s="1"/>
  <c r="E74" i="5" s="1"/>
  <c r="E33" i="5"/>
  <c r="D62" i="5"/>
  <c r="C27" i="5"/>
  <c r="C20" i="5"/>
  <c r="H20" i="5"/>
  <c r="H27" i="5"/>
  <c r="H72" i="5" s="1"/>
  <c r="H74" i="5" s="1"/>
  <c r="H33" i="5"/>
  <c r="H57" i="5"/>
  <c r="H62" i="5"/>
  <c r="H70" i="5"/>
  <c r="G20" i="5"/>
  <c r="G27" i="5"/>
  <c r="G33" i="5"/>
  <c r="G72" i="5" s="1"/>
  <c r="G74" i="5" s="1"/>
  <c r="G57" i="5"/>
  <c r="G58" i="5" s="1"/>
  <c r="G62" i="5"/>
  <c r="G70" i="5"/>
  <c r="F27" i="5"/>
  <c r="F57" i="5"/>
  <c r="E20" i="5"/>
  <c r="E62" i="5"/>
  <c r="E70" i="5"/>
  <c r="D27" i="5"/>
  <c r="D72" i="5" s="1"/>
  <c r="D74" i="5" s="1"/>
  <c r="D57" i="5"/>
  <c r="D58" i="5" s="1"/>
  <c r="D70" i="5"/>
  <c r="C33" i="5"/>
  <c r="C62" i="5"/>
  <c r="C70" i="5"/>
  <c r="E57" i="5"/>
  <c r="E58" i="5" s="1"/>
  <c r="C57" i="5"/>
  <c r="C72" i="5" s="1"/>
  <c r="C74" i="5" s="1"/>
  <c r="D33" i="5"/>
  <c r="F70" i="5"/>
  <c r="F33" i="5"/>
  <c r="F20" i="5"/>
  <c r="F58" i="5"/>
  <c r="R7" i="6"/>
  <c r="D26" i="6"/>
  <c r="D51" i="6" s="1"/>
  <c r="D53" i="6" s="1"/>
  <c r="E4" i="6" s="1"/>
  <c r="E53" i="6" s="1"/>
  <c r="F4" i="6" s="1"/>
  <c r="F53" i="6" s="1"/>
  <c r="G4" i="6" s="1"/>
  <c r="G53" i="6" s="1"/>
  <c r="H4" i="6" s="1"/>
  <c r="H53" i="6" s="1"/>
  <c r="I4" i="6" s="1"/>
  <c r="I53" i="6" s="1"/>
  <c r="J4" i="6" s="1"/>
  <c r="J53" i="6" s="1"/>
  <c r="K4" i="6" s="1"/>
  <c r="K53" i="6" s="1"/>
  <c r="L4" i="6" s="1"/>
  <c r="L53" i="6" s="1"/>
  <c r="M4" i="6" s="1"/>
  <c r="M53" i="6" s="1"/>
  <c r="N4" i="6" s="1"/>
  <c r="N53" i="6" s="1"/>
  <c r="O4" i="6" s="1"/>
  <c r="O53" i="6" s="1"/>
  <c r="R31" i="6"/>
  <c r="P41" i="6"/>
  <c r="R41" i="6"/>
  <c r="C50" i="6"/>
  <c r="P44" i="6"/>
  <c r="R44" i="6"/>
  <c r="E50" i="6"/>
  <c r="P50" i="6" s="1"/>
  <c r="P15" i="6"/>
  <c r="D20" i="5"/>
  <c r="G26" i="6"/>
  <c r="G51" i="6"/>
  <c r="Q26" i="6"/>
  <c r="Q51" i="6"/>
  <c r="R15" i="6"/>
  <c r="M26" i="6"/>
  <c r="M51" i="6"/>
  <c r="H26" i="6"/>
  <c r="H51" i="6" s="1"/>
  <c r="J26" i="6"/>
  <c r="J51" i="6"/>
  <c r="O26" i="6"/>
  <c r="O51" i="6"/>
  <c r="P19" i="6"/>
  <c r="R19" i="6"/>
  <c r="K26" i="6"/>
  <c r="K51" i="6"/>
  <c r="N26" i="6"/>
  <c r="N51" i="6"/>
  <c r="L26" i="6"/>
  <c r="P11" i="6"/>
  <c r="R11" i="6"/>
  <c r="P26" i="6"/>
  <c r="R26" i="6" s="1"/>
  <c r="H53" i="11" l="1"/>
  <c r="I4" i="11" s="1"/>
  <c r="I53" i="11" s="1"/>
  <c r="J4" i="11" s="1"/>
  <c r="J53" i="11" s="1"/>
  <c r="K4" i="11" s="1"/>
  <c r="K53" i="11" s="1"/>
  <c r="L4" i="11" s="1"/>
  <c r="L53" i="11" s="1"/>
  <c r="M4" i="11" s="1"/>
  <c r="M53" i="11" s="1"/>
  <c r="N4" i="11" s="1"/>
  <c r="N53" i="11" s="1"/>
  <c r="O4" i="11" s="1"/>
  <c r="O53" i="11" s="1"/>
  <c r="H53" i="12"/>
  <c r="I4" i="12" s="1"/>
  <c r="I53" i="12" s="1"/>
  <c r="J4" i="12" s="1"/>
  <c r="J53" i="12" s="1"/>
  <c r="K4" i="12" s="1"/>
  <c r="K53" i="12" s="1"/>
  <c r="L4" i="12" s="1"/>
  <c r="L53" i="12" s="1"/>
  <c r="M4" i="12" s="1"/>
  <c r="M53" i="12" s="1"/>
  <c r="N4" i="12" s="1"/>
  <c r="N53" i="12" s="1"/>
  <c r="O4" i="12" s="1"/>
  <c r="O53" i="12" s="1"/>
  <c r="I53" i="13"/>
  <c r="J4" i="13" s="1"/>
  <c r="J53" i="13" s="1"/>
  <c r="K4" i="13" s="1"/>
  <c r="K53" i="13" s="1"/>
  <c r="L4" i="13" s="1"/>
  <c r="L53" i="13" s="1"/>
  <c r="M4" i="13" s="1"/>
  <c r="M53" i="13" s="1"/>
  <c r="N4" i="13" s="1"/>
  <c r="N53" i="13" s="1"/>
  <c r="O4" i="13" s="1"/>
  <c r="O53" i="13" s="1"/>
  <c r="R50" i="6"/>
  <c r="R51" i="6"/>
  <c r="R50" i="12"/>
  <c r="P51" i="11"/>
  <c r="P53" i="11" s="1"/>
  <c r="R54" i="11" s="1"/>
  <c r="R26" i="11"/>
  <c r="R51" i="11" s="1"/>
  <c r="P51" i="13"/>
  <c r="R26" i="13"/>
  <c r="R51" i="13" s="1"/>
  <c r="P53" i="13"/>
  <c r="R54" i="13" s="1"/>
  <c r="P26" i="12"/>
  <c r="R31" i="11"/>
  <c r="R28" i="6"/>
  <c r="R7" i="11"/>
  <c r="P50" i="11"/>
  <c r="R28" i="12"/>
  <c r="P51" i="6"/>
  <c r="P53" i="6" s="1"/>
  <c r="R54" i="6" s="1"/>
  <c r="R7" i="13"/>
  <c r="R26" i="12" l="1"/>
  <c r="R51" i="12" s="1"/>
  <c r="P51" i="12"/>
  <c r="P53" i="12" s="1"/>
  <c r="R54" i="12" s="1"/>
</calcChain>
</file>

<file path=xl/sharedStrings.xml><?xml version="1.0" encoding="utf-8"?>
<sst xmlns="http://schemas.openxmlformats.org/spreadsheetml/2006/main" count="450" uniqueCount="155">
  <si>
    <t>FY07-08</t>
  </si>
  <si>
    <t>FY08-09</t>
  </si>
  <si>
    <t>FY09-10</t>
  </si>
  <si>
    <t>Personnel</t>
  </si>
  <si>
    <t>REVENUES</t>
  </si>
  <si>
    <t>Federal Income</t>
  </si>
  <si>
    <t>Categorical Block Grant</t>
  </si>
  <si>
    <t>Other State Revenue</t>
  </si>
  <si>
    <t>Donations</t>
  </si>
  <si>
    <t>Other Local Revenue</t>
  </si>
  <si>
    <t>TOTAL REVENUES</t>
  </si>
  <si>
    <t>EXPENSES</t>
  </si>
  <si>
    <t>Certificated</t>
  </si>
  <si>
    <t>Classified</t>
  </si>
  <si>
    <t>Benefits</t>
  </si>
  <si>
    <t xml:space="preserve">   Total Personnel</t>
  </si>
  <si>
    <t>Books &amp; Supplies</t>
  </si>
  <si>
    <t>Books</t>
  </si>
  <si>
    <t>Materials/Supplies</t>
  </si>
  <si>
    <t>Tot Books/Supplies</t>
  </si>
  <si>
    <t>Services &amp; Other Operating Expenses</t>
  </si>
  <si>
    <t>Dues &amp; Subscriptions</t>
  </si>
  <si>
    <t>Insurance</t>
  </si>
  <si>
    <t>PG&amp;E</t>
  </si>
  <si>
    <t>Other Utilities</t>
  </si>
  <si>
    <t xml:space="preserve">Rent </t>
  </si>
  <si>
    <t>Repairs &amp; Maint</t>
  </si>
  <si>
    <t>Educ Consultant</t>
  </si>
  <si>
    <t>Facilities Contractor</t>
  </si>
  <si>
    <t>Other Consultants</t>
  </si>
  <si>
    <t>Printing/Reprod</t>
  </si>
  <si>
    <t>Tot Services</t>
  </si>
  <si>
    <t>Other Expenses</t>
  </si>
  <si>
    <t>Dist Admin (1%)</t>
  </si>
  <si>
    <t>Reserve (3%)</t>
  </si>
  <si>
    <t>Tot Other Activity</t>
  </si>
  <si>
    <t>TOTAL EXPENSES</t>
  </si>
  <si>
    <t>NET PROFIT (LOSS)</t>
  </si>
  <si>
    <t>State Aid Per Pupil Revenue</t>
  </si>
  <si>
    <t>In-lieu Tax Revenue</t>
  </si>
  <si>
    <t>Corp Admin(7%)</t>
  </si>
  <si>
    <t>ASPIRE PUBLIC SCHOOLS</t>
  </si>
  <si>
    <t>Langston Hughes Academy</t>
  </si>
  <si>
    <t>5 YEAR PRO FORMA INCOME STATEMENT</t>
  </si>
  <si>
    <t>ENROLLMENT</t>
  </si>
  <si>
    <t>FY10-11</t>
  </si>
  <si>
    <t>FY11-12</t>
  </si>
  <si>
    <t>FY12-13</t>
  </si>
  <si>
    <t>Projection</t>
  </si>
  <si>
    <t>CDE Grant</t>
  </si>
  <si>
    <t>Interfund Transfers In</t>
  </si>
  <si>
    <t>Food Services</t>
  </si>
  <si>
    <t>Travel and Conference</t>
  </si>
  <si>
    <t>Rent - Furn/Equip</t>
  </si>
  <si>
    <t>Architect Fees</t>
  </si>
  <si>
    <t>Marketing/Advertisement</t>
  </si>
  <si>
    <t>Field Trip</t>
  </si>
  <si>
    <t>Fingerprinting</t>
  </si>
  <si>
    <t>License &amp; Permits</t>
  </si>
  <si>
    <t>Transportation</t>
  </si>
  <si>
    <t>Interest Expense</t>
  </si>
  <si>
    <t>Depreciation</t>
  </si>
  <si>
    <t>Communications</t>
  </si>
  <si>
    <t>Capital Outlay</t>
  </si>
  <si>
    <t>Site Improvements</t>
  </si>
  <si>
    <t>Equipment</t>
  </si>
  <si>
    <t>Tot Capital Outlay</t>
  </si>
  <si>
    <t>Facilities Allocation</t>
  </si>
  <si>
    <t>Interfund Transfers Out</t>
  </si>
  <si>
    <t>Object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</si>
  <si>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</si>
  <si>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</si>
  <si>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</si>
  <si>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</si>
  <si>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</si>
  <si>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</si>
  <si>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</si>
  <si>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</si>
  <si>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</si>
  <si>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</si>
  <si>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</si>
  <si>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</si>
  <si>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Sub-total</t>
  </si>
  <si>
    <t>Accruals</t>
  </si>
  <si>
    <t>Total</t>
  </si>
  <si>
    <t>Actuals through Month of:</t>
  </si>
  <si>
    <t>N/A</t>
  </si>
  <si>
    <t>A</t>
  </si>
  <si>
    <t>Beginning Cash</t>
  </si>
  <si>
    <t>B</t>
  </si>
  <si>
    <t>Receipts</t>
  </si>
  <si>
    <t>8100-8299</t>
  </si>
  <si>
    <t>8300-8599</t>
  </si>
  <si>
    <t>8600-8799</t>
  </si>
  <si>
    <t>8910-8929</t>
  </si>
  <si>
    <t>All Other Financing Sources</t>
  </si>
  <si>
    <t>8930-8979</t>
  </si>
  <si>
    <t>Other Receipts/Non-Revenue</t>
  </si>
  <si>
    <t>TRANS</t>
  </si>
  <si>
    <t>Total Receipts</t>
  </si>
  <si>
    <t>C</t>
  </si>
  <si>
    <t>Disbursements</t>
  </si>
  <si>
    <t>Certificated Salaries</t>
  </si>
  <si>
    <t>1000-1999</t>
  </si>
  <si>
    <t>Classified Salaries</t>
  </si>
  <si>
    <t>2000-2999</t>
  </si>
  <si>
    <t>Employee Benefits</t>
  </si>
  <si>
    <t>3000-3999</t>
  </si>
  <si>
    <t>4000-4999</t>
  </si>
  <si>
    <t>Services</t>
  </si>
  <si>
    <t>5000-5999</t>
  </si>
  <si>
    <t>6000-6599</t>
  </si>
  <si>
    <t>Other Outgo</t>
  </si>
  <si>
    <t>7000-7499</t>
  </si>
  <si>
    <t>7600-7629</t>
  </si>
  <si>
    <t>All Other Financing Uses</t>
  </si>
  <si>
    <t>7630-7699</t>
  </si>
  <si>
    <t>Other Disbursements/Non-Exp.</t>
  </si>
  <si>
    <t>Total Disbursements</t>
  </si>
  <si>
    <t>D</t>
  </si>
  <si>
    <t>Prior Year Transactions</t>
  </si>
  <si>
    <t xml:space="preserve"> </t>
  </si>
  <si>
    <t>Accounts Receivable-9200</t>
  </si>
  <si>
    <t>Due From Grantor Govts.-9290</t>
  </si>
  <si>
    <t>Due From Other Funds-9310</t>
  </si>
  <si>
    <t>Prepaid Expense-9330</t>
  </si>
  <si>
    <t>Accounts Payable-9500</t>
  </si>
  <si>
    <t>Due To Grantor Govts.-9590</t>
  </si>
  <si>
    <t>Due to Other Funds-9610</t>
  </si>
  <si>
    <t>Due to Other Agencies-9620</t>
  </si>
  <si>
    <t>Current Loans/TRANs-9640</t>
  </si>
  <si>
    <t>Deferred Revenue-9650</t>
  </si>
  <si>
    <t>Total Pr. Yr. Transactions</t>
  </si>
  <si>
    <t>E</t>
  </si>
  <si>
    <t>Net Increase/Decrease                                       (B-C+D)</t>
  </si>
  <si>
    <t>F</t>
  </si>
  <si>
    <t>Ending Cash (A+E)</t>
  </si>
  <si>
    <t>G</t>
  </si>
  <si>
    <t>Ending Cash plus Accruals</t>
  </si>
  <si>
    <t>LCFF Sources</t>
  </si>
  <si>
    <t>State Aid - Current Year</t>
  </si>
  <si>
    <t>State Aid - Prior Years</t>
  </si>
  <si>
    <t>Other State Revenue (List)</t>
  </si>
  <si>
    <t>Federal Revenue (List)</t>
  </si>
  <si>
    <t xml:space="preserve">A </t>
  </si>
  <si>
    <t xml:space="preserve">B  </t>
  </si>
  <si>
    <t>Other Local Revenue (List)</t>
  </si>
  <si>
    <t>XYZ CHARTER SCHOOL</t>
  </si>
  <si>
    <t>Education Protection Account</t>
  </si>
  <si>
    <t>Local In Lieu of Prop. Taxes</t>
  </si>
  <si>
    <t>PY Amount</t>
  </si>
  <si>
    <t>STARTUP YEAR - PROJECTED CASH FLOW</t>
  </si>
  <si>
    <t>YEAR 1 - PROJECTED CASH FLOW</t>
  </si>
  <si>
    <t>YEAR 2 - PROJECTED CASH FLOW</t>
  </si>
  <si>
    <t>YEAR 3 - PROJECTED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</si>
</sst>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rgb="FFFF0000"/>
      <name val="Times New Roman"/>
      <family val="1"/>
    </font>
    <font>
      <b/>
      <sz val="12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rgb="FFC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164" fontId="4" fillId="0" borderId="0" xfId="1" applyNumberFormat="1" applyFont="1" applyFill="1" applyBorder="1"/>
    <xf numFmtId="164" fontId="3" fillId="0" borderId="0" xfId="1" applyNumberFormat="1" applyFont="1" applyFill="1" applyBorder="1"/>
    <xf numFmtId="164" fontId="4" fillId="0" borderId="1" xfId="1" applyNumberFormat="1" applyFont="1" applyFill="1" applyBorder="1"/>
    <xf numFmtId="49" fontId="4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center" wrapText="1"/>
    </xf>
    <xf numFmtId="49" fontId="4" fillId="0" borderId="2" xfId="1" applyNumberFormat="1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3" xfId="1" applyNumberFormat="1" applyFont="1" applyFill="1" applyBorder="1"/>
    <xf numFmtId="164" fontId="3" fillId="0" borderId="1" xfId="1" applyNumberFormat="1" applyFont="1" applyFill="1" applyBorder="1"/>
    <xf numFmtId="49" fontId="2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right"/>
    </xf>
    <xf numFmtId="164" fontId="3" fillId="2" borderId="4" xfId="1" applyNumberFormat="1" applyFont="1" applyFill="1" applyBorder="1"/>
    <xf numFmtId="164" fontId="3" fillId="2" borderId="5" xfId="1" applyNumberFormat="1" applyFont="1" applyFill="1" applyBorder="1"/>
    <xf numFmtId="164" fontId="3" fillId="2" borderId="6" xfId="1" applyNumberFormat="1" applyFont="1" applyFill="1" applyBorder="1"/>
    <xf numFmtId="164" fontId="3" fillId="0" borderId="7" xfId="1" applyNumberFormat="1" applyFont="1" applyFill="1" applyBorder="1"/>
    <xf numFmtId="164" fontId="3" fillId="0" borderId="1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3" fillId="0" borderId="9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center" wrapText="1"/>
    </xf>
    <xf numFmtId="164" fontId="4" fillId="0" borderId="8" xfId="1" applyNumberFormat="1" applyFont="1" applyFill="1" applyBorder="1"/>
    <xf numFmtId="164" fontId="4" fillId="0" borderId="9" xfId="1" applyNumberFormat="1" applyFont="1" applyFill="1" applyBorder="1"/>
    <xf numFmtId="164" fontId="3" fillId="0" borderId="8" xfId="1" applyNumberFormat="1" applyFont="1" applyFill="1" applyBorder="1"/>
    <xf numFmtId="9" fontId="4" fillId="0" borderId="0" xfId="4" applyFont="1" applyFill="1" applyBorder="1"/>
    <xf numFmtId="9" fontId="3" fillId="0" borderId="1" xfId="4" applyFont="1" applyFill="1" applyBorder="1"/>
    <xf numFmtId="9" fontId="3" fillId="0" borderId="8" xfId="4" applyFont="1" applyFill="1" applyBorder="1"/>
    <xf numFmtId="164" fontId="3" fillId="0" borderId="1" xfId="1" applyNumberFormat="1" applyFont="1" applyFill="1" applyBorder="1" applyProtection="1">
      <protection locked="0"/>
    </xf>
    <xf numFmtId="164" fontId="3" fillId="0" borderId="8" xfId="1" applyNumberFormat="1" applyFont="1" applyFill="1" applyBorder="1" applyProtection="1">
      <protection locked="0"/>
    </xf>
    <xf numFmtId="164" fontId="4" fillId="0" borderId="1" xfId="1" applyNumberFormat="1" applyFont="1" applyFill="1" applyBorder="1" applyProtection="1">
      <protection locked="0"/>
    </xf>
    <xf numFmtId="164" fontId="4" fillId="0" borderId="8" xfId="1" applyNumberFormat="1" applyFont="1" applyFill="1" applyBorder="1" applyProtection="1">
      <protection locked="0"/>
    </xf>
    <xf numFmtId="164" fontId="4" fillId="0" borderId="3" xfId="1" applyNumberFormat="1" applyFont="1" applyFill="1" applyBorder="1" applyProtection="1">
      <protection locked="0"/>
    </xf>
    <xf numFmtId="164" fontId="4" fillId="0" borderId="9" xfId="1" applyNumberFormat="1" applyFont="1" applyFill="1" applyBorder="1" applyProtection="1">
      <protection locked="0"/>
    </xf>
    <xf numFmtId="49" fontId="3" fillId="0" borderId="10" xfId="1" applyNumberFormat="1" applyFont="1" applyFill="1" applyBorder="1" applyAlignment="1">
      <alignment horizontal="left"/>
    </xf>
    <xf numFmtId="49" fontId="3" fillId="0" borderId="11" xfId="1" applyNumberFormat="1" applyFont="1" applyFill="1" applyBorder="1" applyAlignment="1">
      <alignment horizontal="left"/>
    </xf>
    <xf numFmtId="164" fontId="3" fillId="0" borderId="10" xfId="1" applyNumberFormat="1" applyFont="1" applyFill="1" applyBorder="1"/>
    <xf numFmtId="164" fontId="3" fillId="0" borderId="12" xfId="1" applyNumberFormat="1" applyFont="1" applyFill="1" applyBorder="1"/>
    <xf numFmtId="0" fontId="5" fillId="0" borderId="0" xfId="3" applyAlignment="1">
      <alignment vertical="center"/>
    </xf>
    <xf numFmtId="0" fontId="6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38" fontId="8" fillId="0" borderId="0" xfId="3" applyNumberFormat="1" applyFont="1" applyFill="1" applyBorder="1" applyAlignment="1">
      <alignment vertical="center"/>
    </xf>
    <xf numFmtId="164" fontId="5" fillId="0" borderId="0" xfId="1" applyNumberFormat="1" applyFont="1" applyAlignment="1">
      <alignment vertical="center"/>
    </xf>
    <xf numFmtId="164" fontId="10" fillId="0" borderId="0" xfId="1" applyNumberFormat="1" applyFont="1" applyAlignment="1">
      <alignment vertical="center"/>
    </xf>
    <xf numFmtId="38" fontId="5" fillId="0" borderId="0" xfId="3" applyNumberFormat="1" applyAlignment="1">
      <alignment vertical="center"/>
    </xf>
    <xf numFmtId="38" fontId="8" fillId="0" borderId="14" xfId="3" applyNumberFormat="1" applyFont="1" applyBorder="1" applyAlignment="1">
      <alignment vertical="center"/>
    </xf>
    <xf numFmtId="164" fontId="0" fillId="0" borderId="0" xfId="2" applyNumberFormat="1" applyFont="1" applyAlignment="1">
      <alignment vertical="center"/>
    </xf>
    <xf numFmtId="38" fontId="7" fillId="4" borderId="2" xfId="3" applyNumberFormat="1" applyFont="1" applyFill="1" applyBorder="1" applyAlignment="1">
      <alignment vertical="center"/>
    </xf>
    <xf numFmtId="38" fontId="12" fillId="8" borderId="2" xfId="3" applyNumberFormat="1" applyFont="1" applyFill="1" applyBorder="1" applyAlignment="1">
      <alignment vertical="center"/>
    </xf>
    <xf numFmtId="38" fontId="16" fillId="9" borderId="13" xfId="3" applyNumberFormat="1" applyFont="1" applyFill="1" applyBorder="1" applyAlignment="1">
      <alignment vertical="center"/>
    </xf>
    <xf numFmtId="38" fontId="12" fillId="9" borderId="13" xfId="3" applyNumberFormat="1" applyFont="1" applyFill="1" applyBorder="1" applyAlignment="1">
      <alignment vertical="center"/>
    </xf>
    <xf numFmtId="38" fontId="12" fillId="9" borderId="13" xfId="2" applyNumberFormat="1" applyFont="1" applyFill="1" applyBorder="1" applyAlignment="1">
      <alignment horizontal="right" vertical="center"/>
    </xf>
    <xf numFmtId="0" fontId="12" fillId="8" borderId="17" xfId="3" applyFont="1" applyFill="1" applyBorder="1" applyAlignment="1">
      <alignment horizontal="center" vertical="center"/>
    </xf>
    <xf numFmtId="0" fontId="7" fillId="3" borderId="18" xfId="3" applyFont="1" applyFill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12" fillId="5" borderId="18" xfId="3" applyFont="1" applyFill="1" applyBorder="1" applyAlignment="1">
      <alignment horizontal="center" vertical="center"/>
    </xf>
    <xf numFmtId="0" fontId="12" fillId="9" borderId="18" xfId="3" applyFont="1" applyFill="1" applyBorder="1" applyAlignment="1">
      <alignment horizontal="center" vertical="center"/>
    </xf>
    <xf numFmtId="0" fontId="15" fillId="9" borderId="18" xfId="3" applyFont="1" applyFill="1" applyBorder="1" applyAlignment="1">
      <alignment horizontal="center" vertical="center" wrapText="1"/>
    </xf>
    <xf numFmtId="0" fontId="12" fillId="8" borderId="18" xfId="3" applyFont="1" applyFill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3" fontId="7" fillId="0" borderId="18" xfId="3" applyNumberFormat="1" applyFont="1" applyBorder="1" applyAlignment="1">
      <alignment horizontal="right" vertical="center"/>
    </xf>
    <xf numFmtId="3" fontId="7" fillId="0" borderId="20" xfId="3" applyNumberFormat="1" applyFont="1" applyBorder="1" applyAlignment="1">
      <alignment horizontal="right" vertical="center"/>
    </xf>
    <xf numFmtId="164" fontId="12" fillId="9" borderId="21" xfId="2" applyNumberFormat="1" applyFont="1" applyFill="1" applyBorder="1" applyAlignment="1">
      <alignment horizontal="right" vertical="center"/>
    </xf>
    <xf numFmtId="0" fontId="5" fillId="0" borderId="19" xfId="3" applyBorder="1" applyAlignment="1">
      <alignment horizontal="right" vertical="center"/>
    </xf>
    <xf numFmtId="0" fontId="11" fillId="8" borderId="17" xfId="3" applyFont="1" applyFill="1" applyBorder="1" applyAlignment="1">
      <alignment vertical="center"/>
    </xf>
    <xf numFmtId="0" fontId="6" fillId="0" borderId="18" xfId="3" applyFont="1" applyBorder="1" applyAlignment="1">
      <alignment vertical="center"/>
    </xf>
    <xf numFmtId="0" fontId="5" fillId="0" borderId="18" xfId="3" applyBorder="1" applyAlignment="1">
      <alignment vertical="center"/>
    </xf>
    <xf numFmtId="0" fontId="11" fillId="5" borderId="18" xfId="3" applyFont="1" applyFill="1" applyBorder="1" applyAlignment="1">
      <alignment vertical="center"/>
    </xf>
    <xf numFmtId="0" fontId="5" fillId="0" borderId="18" xfId="3" applyBorder="1" applyAlignment="1">
      <alignment horizontal="center" vertical="center"/>
    </xf>
    <xf numFmtId="0" fontId="11" fillId="9" borderId="18" xfId="3" applyFont="1" applyFill="1" applyBorder="1" applyAlignment="1">
      <alignment vertical="center"/>
    </xf>
    <xf numFmtId="0" fontId="13" fillId="9" borderId="18" xfId="3" applyFont="1" applyFill="1" applyBorder="1" applyAlignment="1">
      <alignment vertical="center"/>
    </xf>
    <xf numFmtId="0" fontId="5" fillId="0" borderId="20" xfId="3" applyBorder="1" applyAlignment="1">
      <alignment vertical="center"/>
    </xf>
    <xf numFmtId="0" fontId="5" fillId="0" borderId="18" xfId="3" applyFill="1" applyBorder="1" applyAlignment="1">
      <alignment vertical="center"/>
    </xf>
    <xf numFmtId="164" fontId="11" fillId="9" borderId="18" xfId="2" applyNumberFormat="1" applyFont="1" applyFill="1" applyBorder="1" applyAlignment="1">
      <alignment vertical="center"/>
    </xf>
    <xf numFmtId="0" fontId="11" fillId="8" borderId="18" xfId="3" applyFont="1" applyFill="1" applyBorder="1" applyAlignment="1">
      <alignment vertical="center"/>
    </xf>
    <xf numFmtId="0" fontId="6" fillId="0" borderId="11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11" fillId="8" borderId="3" xfId="3" applyFont="1" applyFill="1" applyBorder="1" applyAlignment="1">
      <alignment horizontal="center" vertical="center"/>
    </xf>
    <xf numFmtId="38" fontId="8" fillId="4" borderId="17" xfId="3" applyNumberFormat="1" applyFont="1" applyFill="1" applyBorder="1" applyAlignment="1">
      <alignment vertical="center"/>
    </xf>
    <xf numFmtId="38" fontId="8" fillId="0" borderId="0" xfId="3" applyNumberFormat="1" applyFont="1" applyBorder="1" applyAlignment="1">
      <alignment vertical="center"/>
    </xf>
    <xf numFmtId="0" fontId="6" fillId="9" borderId="1" xfId="3" applyFont="1" applyFill="1" applyBorder="1" applyAlignment="1">
      <alignment horizontal="center" vertical="center"/>
    </xf>
    <xf numFmtId="38" fontId="12" fillId="9" borderId="21" xfId="3" applyNumberFormat="1" applyFont="1" applyFill="1" applyBorder="1" applyAlignment="1">
      <alignment vertical="center"/>
    </xf>
    <xf numFmtId="0" fontId="13" fillId="9" borderId="1" xfId="3" applyFont="1" applyFill="1" applyBorder="1" applyAlignment="1">
      <alignment horizontal="center" vertical="center"/>
    </xf>
    <xf numFmtId="38" fontId="16" fillId="9" borderId="21" xfId="3" applyNumberFormat="1" applyFont="1" applyFill="1" applyBorder="1" applyAlignment="1">
      <alignment vertical="center"/>
    </xf>
    <xf numFmtId="0" fontId="6" fillId="0" borderId="22" xfId="3" applyFont="1" applyBorder="1" applyAlignment="1">
      <alignment horizontal="center" vertical="center"/>
    </xf>
    <xf numFmtId="164" fontId="11" fillId="9" borderId="1" xfId="2" applyNumberFormat="1" applyFont="1" applyFill="1" applyBorder="1" applyAlignment="1">
      <alignment horizontal="center" vertical="center"/>
    </xf>
    <xf numFmtId="38" fontId="12" fillId="9" borderId="21" xfId="2" applyNumberFormat="1" applyFont="1" applyFill="1" applyBorder="1" applyAlignment="1">
      <alignment horizontal="right" vertical="center"/>
    </xf>
    <xf numFmtId="0" fontId="11" fillId="8" borderId="1" xfId="3" applyFont="1" applyFill="1" applyBorder="1" applyAlignment="1">
      <alignment horizontal="center" vertical="center"/>
    </xf>
    <xf numFmtId="38" fontId="12" fillId="8" borderId="0" xfId="3" applyNumberFormat="1" applyFont="1" applyFill="1" applyBorder="1" applyAlignment="1">
      <alignment vertical="center"/>
    </xf>
    <xf numFmtId="38" fontId="12" fillId="8" borderId="18" xfId="3" applyNumberFormat="1" applyFont="1" applyFill="1" applyBorder="1" applyAlignment="1">
      <alignment vertical="center"/>
    </xf>
    <xf numFmtId="0" fontId="6" fillId="0" borderId="3" xfId="3" applyFont="1" applyBorder="1" applyAlignment="1">
      <alignment horizontal="center" vertical="center"/>
    </xf>
    <xf numFmtId="0" fontId="5" fillId="0" borderId="17" xfId="3" applyFill="1" applyBorder="1" applyAlignment="1">
      <alignment vertical="center"/>
    </xf>
    <xf numFmtId="0" fontId="7" fillId="3" borderId="17" xfId="3" applyFont="1" applyFill="1" applyBorder="1" applyAlignment="1">
      <alignment horizontal="center" vertical="center"/>
    </xf>
    <xf numFmtId="38" fontId="8" fillId="3" borderId="2" xfId="3" applyNumberFormat="1" applyFont="1" applyFill="1" applyBorder="1" applyAlignment="1">
      <alignment vertical="center"/>
    </xf>
    <xf numFmtId="0" fontId="7" fillId="0" borderId="17" xfId="3" applyFont="1" applyBorder="1" applyAlignment="1">
      <alignment horizontal="center" vertical="center"/>
    </xf>
    <xf numFmtId="0" fontId="6" fillId="0" borderId="25" xfId="3" applyFont="1" applyBorder="1" applyAlignment="1">
      <alignment horizontal="center" vertical="center"/>
    </xf>
    <xf numFmtId="38" fontId="12" fillId="7" borderId="24" xfId="3" applyNumberFormat="1" applyFont="1" applyFill="1" applyBorder="1" applyAlignment="1">
      <alignment vertical="center"/>
    </xf>
    <xf numFmtId="0" fontId="7" fillId="11" borderId="18" xfId="3" applyFont="1" applyFill="1" applyBorder="1" applyAlignment="1">
      <alignment horizontal="center" vertical="center"/>
    </xf>
    <xf numFmtId="38" fontId="8" fillId="11" borderId="0" xfId="3" applyNumberFormat="1" applyFont="1" applyFill="1" applyBorder="1" applyAlignment="1">
      <alignment vertical="center"/>
    </xf>
    <xf numFmtId="38" fontId="8" fillId="11" borderId="18" xfId="3" applyNumberFormat="1" applyFont="1" applyFill="1" applyBorder="1" applyAlignment="1">
      <alignment vertical="center"/>
    </xf>
    <xf numFmtId="0" fontId="5" fillId="11" borderId="0" xfId="3" applyFill="1" applyBorder="1" applyAlignment="1">
      <alignment vertical="center"/>
    </xf>
    <xf numFmtId="0" fontId="5" fillId="11" borderId="18" xfId="3" applyFill="1" applyBorder="1" applyAlignment="1">
      <alignment vertical="center"/>
    </xf>
    <xf numFmtId="0" fontId="14" fillId="11" borderId="16" xfId="3" applyFont="1" applyFill="1" applyBorder="1" applyAlignment="1">
      <alignment horizontal="center" vertical="center"/>
    </xf>
    <xf numFmtId="38" fontId="8" fillId="10" borderId="0" xfId="3" applyNumberFormat="1" applyFont="1" applyFill="1" applyBorder="1" applyAlignment="1">
      <alignment vertical="center"/>
    </xf>
    <xf numFmtId="38" fontId="8" fillId="10" borderId="0" xfId="3" applyNumberFormat="1" applyFont="1" applyFill="1" applyBorder="1" applyAlignment="1">
      <alignment horizontal="right" vertical="center"/>
    </xf>
    <xf numFmtId="38" fontId="8" fillId="10" borderId="14" xfId="3" applyNumberFormat="1" applyFont="1" applyFill="1" applyBorder="1" applyAlignment="1">
      <alignment horizontal="right" vertical="center"/>
    </xf>
    <xf numFmtId="38" fontId="7" fillId="10" borderId="18" xfId="3" applyNumberFormat="1" applyFont="1" applyFill="1" applyBorder="1" applyAlignment="1">
      <alignment vertical="center"/>
    </xf>
    <xf numFmtId="38" fontId="7" fillId="11" borderId="18" xfId="3" applyNumberFormat="1" applyFont="1" applyFill="1" applyBorder="1" applyAlignment="1">
      <alignment vertical="center"/>
    </xf>
    <xf numFmtId="38" fontId="7" fillId="10" borderId="20" xfId="3" applyNumberFormat="1" applyFont="1" applyFill="1" applyBorder="1" applyAlignment="1">
      <alignment vertical="center"/>
    </xf>
    <xf numFmtId="38" fontId="8" fillId="0" borderId="15" xfId="3" applyNumberFormat="1" applyFont="1" applyBorder="1" applyAlignment="1">
      <alignment horizontal="right" vertical="center"/>
    </xf>
    <xf numFmtId="38" fontId="8" fillId="0" borderId="0" xfId="3" applyNumberFormat="1" applyFont="1" applyBorder="1" applyAlignment="1">
      <alignment horizontal="right" vertical="center"/>
    </xf>
    <xf numFmtId="0" fontId="13" fillId="6" borderId="4" xfId="3" applyFont="1" applyFill="1" applyBorder="1" applyAlignment="1">
      <alignment horizontal="center" vertical="center"/>
    </xf>
    <xf numFmtId="0" fontId="13" fillId="6" borderId="5" xfId="3" applyFont="1" applyFill="1" applyBorder="1" applyAlignment="1">
      <alignment horizontal="center" vertical="center"/>
    </xf>
    <xf numFmtId="0" fontId="13" fillId="6" borderId="6" xfId="3" applyFont="1" applyFill="1" applyBorder="1" applyAlignment="1">
      <alignment horizontal="center" vertical="center"/>
    </xf>
    <xf numFmtId="0" fontId="5" fillId="0" borderId="18" xfId="3" applyFill="1" applyBorder="1" applyAlignment="1">
      <alignment horizontal="left" vertical="center" wrapText="1"/>
    </xf>
    <xf numFmtId="0" fontId="17" fillId="0" borderId="26" xfId="3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/>
    </xf>
    <xf numFmtId="38" fontId="8" fillId="0" borderId="23" xfId="3" applyNumberFormat="1" applyFont="1" applyBorder="1" applyAlignment="1">
      <alignment horizontal="right" vertical="center"/>
    </xf>
    <xf numFmtId="38" fontId="8" fillId="0" borderId="18" xfId="3" applyNumberFormat="1" applyFont="1" applyBorder="1" applyAlignment="1">
      <alignment horizontal="right" vertical="center"/>
    </xf>
  </cellXfs>
  <cellStyles count="5">
    <cellStyle name="Comma" xfId="1" builtinId="3"/>
    <cellStyle name="Comma 2" xfId="2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spire%20Corp\Sample%20Spreadsheet%20Graph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-dc01\groups\Finance\Financial%20Models\Proforma\Secondary%20Model\CSU%20Stanislaus\CSU%20Stanislaus%20588%20Kids%205%20Year%20Proforma%203_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02 _data"/>
      <sheetName val="Fy03 _cost"/>
      <sheetName val="Monthly_Graph"/>
      <sheetName val="Quarterly_graph"/>
      <sheetName val="School_data"/>
    </sheetNames>
    <sheetDataSet>
      <sheetData sheetId="0"/>
      <sheetData sheetId="1"/>
      <sheetData sheetId="2"/>
      <sheetData sheetId="3"/>
      <sheetData sheetId="4" refreshError="1">
        <row r="31">
          <cell r="B31" t="str">
            <v>School #1</v>
          </cell>
          <cell r="E31">
            <v>2</v>
          </cell>
        </row>
        <row r="32">
          <cell r="B32" t="str">
            <v>School #2</v>
          </cell>
        </row>
        <row r="33">
          <cell r="B33" t="str">
            <v>School #3</v>
          </cell>
        </row>
        <row r="34">
          <cell r="B34" t="str">
            <v>School #4</v>
          </cell>
        </row>
        <row r="35">
          <cell r="B35" t="str">
            <v>School #5</v>
          </cell>
        </row>
        <row r="36">
          <cell r="B36" t="str">
            <v>School #6</v>
          </cell>
        </row>
        <row r="37">
          <cell r="B37" t="str">
            <v>School #7</v>
          </cell>
        </row>
        <row r="38">
          <cell r="B38" t="str">
            <v>School Grand Total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ummary"/>
      <sheetName val="Rev Yr 1"/>
      <sheetName val="Rev Yr 2"/>
      <sheetName val="Rev Yr 3"/>
      <sheetName val="Rev Yr 4"/>
      <sheetName val="Rev Yr 5"/>
      <sheetName val="Rev Yr 6"/>
      <sheetName val="Rev Yr 7"/>
      <sheetName val="HR Yr 1"/>
      <sheetName val="HR Yr 2"/>
      <sheetName val="HR Yr 3"/>
      <sheetName val="HR Yr 4"/>
      <sheetName val="HR Yr 5"/>
      <sheetName val="HR Yr 6"/>
      <sheetName val="HR Yr 7"/>
      <sheetName val="Exp Yr 1"/>
      <sheetName val="Exp Yr 2"/>
      <sheetName val="Exp Yr 3"/>
      <sheetName val="Exp Yr 4"/>
      <sheetName val="Exp Yr 5"/>
      <sheetName val="Exp Yr 6"/>
      <sheetName val="Exp Yr 7"/>
      <sheetName val="Detail Yr 1"/>
      <sheetName val="Detail Yr 2"/>
      <sheetName val="Detail Yr 3"/>
      <sheetName val="Detail Yr 4"/>
      <sheetName val="Detail Yr 5"/>
      <sheetName val="Detail Yr 6"/>
      <sheetName val="Detail Yr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4"/>
  <sheetViews>
    <sheetView zoomScale="80" zoomScaleNormal="80" workbookViewId="0">
      <selection activeCell="V20" sqref="V20"/>
    </sheetView>
  </sheetViews>
  <sheetFormatPr defaultRowHeight="15.75" x14ac:dyDescent="0.2"/>
  <cols>
    <col min="1" max="1" width="3.85546875" style="39" customWidth="1"/>
    <col min="2" max="2" width="30.28515625" style="38" customWidth="1"/>
    <col min="3" max="3" width="11.7109375" style="41" customWidth="1"/>
    <col min="4" max="18" width="11.7109375" style="38" customWidth="1"/>
    <col min="19" max="19" width="11.5703125" style="38" customWidth="1"/>
    <col min="20" max="20" width="11" style="38" customWidth="1"/>
    <col min="21" max="16384" width="9.140625" style="38"/>
  </cols>
  <sheetData>
    <row r="1" spans="1:18" ht="22.5" customHeight="1" thickBot="1" x14ac:dyDescent="0.25">
      <c r="A1" s="113" t="s">
        <v>147</v>
      </c>
      <c r="B1" s="114"/>
      <c r="C1" s="115"/>
      <c r="D1" s="117" t="s">
        <v>151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s="39" customFormat="1" x14ac:dyDescent="0.2">
      <c r="A2" s="97"/>
      <c r="B2" s="40"/>
      <c r="C2" s="96" t="s">
        <v>69</v>
      </c>
      <c r="D2" s="76" t="s">
        <v>70</v>
      </c>
      <c r="E2" s="76" t="s">
        <v>71</v>
      </c>
      <c r="F2" s="76" t="s">
        <v>72</v>
      </c>
      <c r="G2" s="76" t="s">
        <v>73</v>
      </c>
      <c r="H2" s="76" t="s">
        <v>74</v>
      </c>
      <c r="I2" s="76" t="s">
        <v>75</v>
      </c>
      <c r="J2" s="76" t="s">
        <v>76</v>
      </c>
      <c r="K2" s="76" t="s">
        <v>77</v>
      </c>
      <c r="L2" s="76" t="s">
        <v>78</v>
      </c>
      <c r="M2" s="76" t="s">
        <v>79</v>
      </c>
      <c r="N2" s="76" t="s">
        <v>80</v>
      </c>
      <c r="O2" s="76" t="s">
        <v>81</v>
      </c>
      <c r="P2" s="76" t="s">
        <v>82</v>
      </c>
      <c r="Q2" s="76" t="s">
        <v>83</v>
      </c>
      <c r="R2" s="77" t="s">
        <v>84</v>
      </c>
    </row>
    <row r="3" spans="1:18" x14ac:dyDescent="0.2">
      <c r="A3" s="78"/>
      <c r="B3" s="64" t="s">
        <v>85</v>
      </c>
      <c r="C3" s="60" t="s">
        <v>86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x14ac:dyDescent="0.2">
      <c r="A4" s="79" t="s">
        <v>87</v>
      </c>
      <c r="B4" s="65" t="s">
        <v>88</v>
      </c>
      <c r="C4" s="53">
        <v>9110</v>
      </c>
      <c r="D4" s="49">
        <v>0</v>
      </c>
      <c r="E4" s="49">
        <f>D53</f>
        <v>0</v>
      </c>
      <c r="F4" s="49">
        <f t="shared" ref="F4:O4" si="0">E53</f>
        <v>0</v>
      </c>
      <c r="G4" s="49">
        <f t="shared" si="0"/>
        <v>0</v>
      </c>
      <c r="H4" s="49">
        <f t="shared" si="0"/>
        <v>0</v>
      </c>
      <c r="I4" s="49">
        <f t="shared" si="0"/>
        <v>0</v>
      </c>
      <c r="J4" s="49">
        <f t="shared" si="0"/>
        <v>0</v>
      </c>
      <c r="K4" s="49">
        <f t="shared" si="0"/>
        <v>0</v>
      </c>
      <c r="L4" s="49">
        <f t="shared" si="0"/>
        <v>0</v>
      </c>
      <c r="M4" s="49">
        <f t="shared" si="0"/>
        <v>0</v>
      </c>
      <c r="N4" s="49">
        <f t="shared" si="0"/>
        <v>0</v>
      </c>
      <c r="O4" s="49">
        <f t="shared" si="0"/>
        <v>0</v>
      </c>
      <c r="P4" s="49">
        <f>D4</f>
        <v>0</v>
      </c>
      <c r="Q4" s="48"/>
      <c r="R4" s="80"/>
    </row>
    <row r="5" spans="1:18" x14ac:dyDescent="0.2">
      <c r="A5" s="78" t="s">
        <v>89</v>
      </c>
      <c r="B5" s="66" t="s">
        <v>90</v>
      </c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</row>
    <row r="6" spans="1:18" x14ac:dyDescent="0.2">
      <c r="A6" s="78"/>
      <c r="B6" s="66" t="s">
        <v>139</v>
      </c>
      <c r="C6" s="99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1:18" x14ac:dyDescent="0.2">
      <c r="A7" s="78"/>
      <c r="B7" s="67" t="s">
        <v>140</v>
      </c>
      <c r="C7" s="55">
        <v>8011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105">
        <f>SUM(D7:O7)</f>
        <v>0</v>
      </c>
      <c r="Q7" s="81"/>
      <c r="R7" s="108">
        <f>SUM(P7:Q7)</f>
        <v>0</v>
      </c>
    </row>
    <row r="8" spans="1:18" x14ac:dyDescent="0.2">
      <c r="A8" s="78"/>
      <c r="B8" s="67" t="s">
        <v>148</v>
      </c>
      <c r="C8" s="55">
        <v>8012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105">
        <f t="shared" ref="P8:P25" si="1">SUM(D8:O8)</f>
        <v>0</v>
      </c>
      <c r="Q8" s="81"/>
      <c r="R8" s="108">
        <f t="shared" ref="R8:R25" si="2">SUM(P8:Q8)</f>
        <v>0</v>
      </c>
    </row>
    <row r="9" spans="1:18" x14ac:dyDescent="0.2">
      <c r="A9" s="78"/>
      <c r="B9" s="67" t="s">
        <v>141</v>
      </c>
      <c r="C9" s="55">
        <v>8019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105">
        <f t="shared" si="1"/>
        <v>0</v>
      </c>
      <c r="Q9" s="81"/>
      <c r="R9" s="108">
        <f t="shared" si="2"/>
        <v>0</v>
      </c>
    </row>
    <row r="10" spans="1:18" x14ac:dyDescent="0.2">
      <c r="A10" s="78"/>
      <c r="B10" s="67" t="s">
        <v>149</v>
      </c>
      <c r="C10" s="55">
        <v>8096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105">
        <f t="shared" si="1"/>
        <v>0</v>
      </c>
      <c r="Q10" s="81"/>
      <c r="R10" s="108">
        <f t="shared" si="2"/>
        <v>0</v>
      </c>
    </row>
    <row r="11" spans="1:18" x14ac:dyDescent="0.2">
      <c r="A11" s="78"/>
      <c r="B11" s="68" t="s">
        <v>143</v>
      </c>
      <c r="C11" s="56" t="s">
        <v>91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105">
        <f t="shared" si="1"/>
        <v>0</v>
      </c>
      <c r="Q11" s="81"/>
      <c r="R11" s="108">
        <f t="shared" si="2"/>
        <v>0</v>
      </c>
    </row>
    <row r="12" spans="1:18" x14ac:dyDescent="0.2">
      <c r="A12" s="78"/>
      <c r="B12" s="69" t="s">
        <v>144</v>
      </c>
      <c r="C12" s="55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105">
        <f t="shared" ref="P12:P14" si="3">SUM(D12:O12)</f>
        <v>0</v>
      </c>
      <c r="Q12" s="81"/>
      <c r="R12" s="108">
        <f t="shared" ref="R12:R14" si="4">SUM(P12:Q12)</f>
        <v>0</v>
      </c>
    </row>
    <row r="13" spans="1:18" x14ac:dyDescent="0.2">
      <c r="A13" s="78"/>
      <c r="B13" s="69" t="s">
        <v>89</v>
      </c>
      <c r="C13" s="55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105">
        <f t="shared" si="3"/>
        <v>0</v>
      </c>
      <c r="Q13" s="81"/>
      <c r="R13" s="108">
        <f t="shared" si="4"/>
        <v>0</v>
      </c>
    </row>
    <row r="14" spans="1:18" x14ac:dyDescent="0.2">
      <c r="A14" s="78"/>
      <c r="B14" s="69" t="s">
        <v>100</v>
      </c>
      <c r="C14" s="55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05">
        <f t="shared" si="3"/>
        <v>0</v>
      </c>
      <c r="Q14" s="81"/>
      <c r="R14" s="108">
        <f t="shared" si="4"/>
        <v>0</v>
      </c>
    </row>
    <row r="15" spans="1:18" x14ac:dyDescent="0.2">
      <c r="A15" s="78"/>
      <c r="B15" s="68" t="s">
        <v>142</v>
      </c>
      <c r="C15" s="56" t="s">
        <v>92</v>
      </c>
      <c r="D15" s="81"/>
      <c r="E15" s="81"/>
      <c r="F15" s="81"/>
      <c r="G15" s="81"/>
      <c r="H15" s="81"/>
      <c r="I15" s="42"/>
      <c r="J15" s="42"/>
      <c r="K15" s="42"/>
      <c r="L15" s="42"/>
      <c r="M15" s="81"/>
      <c r="N15" s="81"/>
      <c r="O15" s="81"/>
      <c r="P15" s="105">
        <f t="shared" si="1"/>
        <v>0</v>
      </c>
      <c r="Q15" s="81"/>
      <c r="R15" s="108">
        <f t="shared" si="2"/>
        <v>0</v>
      </c>
    </row>
    <row r="16" spans="1:18" x14ac:dyDescent="0.2">
      <c r="A16" s="78"/>
      <c r="B16" s="69" t="s">
        <v>144</v>
      </c>
      <c r="C16" s="55"/>
      <c r="D16" s="81"/>
      <c r="E16" s="81"/>
      <c r="F16" s="81"/>
      <c r="G16" s="81"/>
      <c r="H16" s="81"/>
      <c r="I16" s="42"/>
      <c r="J16" s="42"/>
      <c r="K16" s="42"/>
      <c r="L16" s="42"/>
      <c r="M16" s="81"/>
      <c r="N16" s="81"/>
      <c r="O16" s="81"/>
      <c r="P16" s="105">
        <f t="shared" ref="P16:P18" si="5">SUM(D16:O16)</f>
        <v>0</v>
      </c>
      <c r="Q16" s="81"/>
      <c r="R16" s="108">
        <f t="shared" ref="R16:R18" si="6">SUM(P16:Q16)</f>
        <v>0</v>
      </c>
    </row>
    <row r="17" spans="1:20" x14ac:dyDescent="0.2">
      <c r="A17" s="78"/>
      <c r="B17" s="69" t="s">
        <v>145</v>
      </c>
      <c r="C17" s="55"/>
      <c r="D17" s="81"/>
      <c r="E17" s="81"/>
      <c r="F17" s="81"/>
      <c r="G17" s="81"/>
      <c r="H17" s="81"/>
      <c r="I17" s="42"/>
      <c r="J17" s="42"/>
      <c r="K17" s="42"/>
      <c r="L17" s="42"/>
      <c r="M17" s="81"/>
      <c r="N17" s="81"/>
      <c r="O17" s="81"/>
      <c r="P17" s="105">
        <f t="shared" si="5"/>
        <v>0</v>
      </c>
      <c r="Q17" s="81"/>
      <c r="R17" s="108">
        <f t="shared" si="6"/>
        <v>0</v>
      </c>
    </row>
    <row r="18" spans="1:20" x14ac:dyDescent="0.2">
      <c r="A18" s="78"/>
      <c r="B18" s="69" t="s">
        <v>100</v>
      </c>
      <c r="C18" s="55"/>
      <c r="D18" s="81"/>
      <c r="E18" s="81"/>
      <c r="F18" s="81"/>
      <c r="G18" s="81"/>
      <c r="H18" s="81"/>
      <c r="I18" s="42"/>
      <c r="J18" s="42"/>
      <c r="K18" s="42"/>
      <c r="L18" s="42"/>
      <c r="M18" s="81"/>
      <c r="N18" s="81"/>
      <c r="O18" s="81"/>
      <c r="P18" s="105">
        <f t="shared" si="5"/>
        <v>0</v>
      </c>
      <c r="Q18" s="81"/>
      <c r="R18" s="108">
        <f t="shared" si="6"/>
        <v>0</v>
      </c>
    </row>
    <row r="19" spans="1:20" x14ac:dyDescent="0.2">
      <c r="A19" s="78"/>
      <c r="B19" s="68" t="s">
        <v>146</v>
      </c>
      <c r="C19" s="56" t="s">
        <v>93</v>
      </c>
      <c r="D19" s="81"/>
      <c r="E19" s="81"/>
      <c r="F19" s="81"/>
      <c r="G19" s="81"/>
      <c r="H19" s="81"/>
      <c r="I19" s="42"/>
      <c r="J19" s="42"/>
      <c r="K19" s="42"/>
      <c r="L19" s="42"/>
      <c r="M19" s="81"/>
      <c r="N19" s="81"/>
      <c r="O19" s="81"/>
      <c r="P19" s="105">
        <f t="shared" si="1"/>
        <v>0</v>
      </c>
      <c r="Q19" s="81"/>
      <c r="R19" s="108">
        <f t="shared" si="2"/>
        <v>0</v>
      </c>
    </row>
    <row r="20" spans="1:20" x14ac:dyDescent="0.2">
      <c r="A20" s="78"/>
      <c r="B20" s="69" t="s">
        <v>144</v>
      </c>
      <c r="C20" s="55"/>
      <c r="D20" s="81"/>
      <c r="E20" s="81"/>
      <c r="F20" s="81"/>
      <c r="G20" s="81"/>
      <c r="H20" s="81"/>
      <c r="I20" s="42"/>
      <c r="J20" s="42"/>
      <c r="K20" s="42"/>
      <c r="L20" s="42"/>
      <c r="M20" s="81"/>
      <c r="N20" s="81"/>
      <c r="O20" s="81"/>
      <c r="P20" s="105">
        <f t="shared" ref="P20:P22" si="7">SUM(D20:O20)</f>
        <v>0</v>
      </c>
      <c r="Q20" s="81"/>
      <c r="R20" s="108">
        <f t="shared" ref="R20:R22" si="8">SUM(P20:Q20)</f>
        <v>0</v>
      </c>
    </row>
    <row r="21" spans="1:20" x14ac:dyDescent="0.2">
      <c r="A21" s="78"/>
      <c r="B21" s="69" t="s">
        <v>145</v>
      </c>
      <c r="C21" s="55"/>
      <c r="D21" s="81"/>
      <c r="E21" s="81"/>
      <c r="F21" s="81"/>
      <c r="G21" s="81"/>
      <c r="H21" s="81"/>
      <c r="I21" s="42"/>
      <c r="J21" s="42"/>
      <c r="K21" s="42"/>
      <c r="L21" s="42"/>
      <c r="M21" s="81"/>
      <c r="N21" s="81"/>
      <c r="O21" s="81"/>
      <c r="P21" s="105">
        <f t="shared" si="7"/>
        <v>0</v>
      </c>
      <c r="Q21" s="81"/>
      <c r="R21" s="108">
        <f t="shared" si="8"/>
        <v>0</v>
      </c>
    </row>
    <row r="22" spans="1:20" x14ac:dyDescent="0.2">
      <c r="A22" s="78"/>
      <c r="B22" s="69" t="s">
        <v>100</v>
      </c>
      <c r="C22" s="55"/>
      <c r="D22" s="81"/>
      <c r="E22" s="81"/>
      <c r="F22" s="81"/>
      <c r="G22" s="81"/>
      <c r="H22" s="81"/>
      <c r="I22" s="42"/>
      <c r="J22" s="42"/>
      <c r="K22" s="42"/>
      <c r="L22" s="42"/>
      <c r="M22" s="81"/>
      <c r="N22" s="81"/>
      <c r="O22" s="81"/>
      <c r="P22" s="105">
        <f t="shared" si="7"/>
        <v>0</v>
      </c>
      <c r="Q22" s="81"/>
      <c r="R22" s="108">
        <f t="shared" si="8"/>
        <v>0</v>
      </c>
    </row>
    <row r="23" spans="1:20" x14ac:dyDescent="0.2">
      <c r="A23" s="78"/>
      <c r="B23" s="67" t="s">
        <v>50</v>
      </c>
      <c r="C23" s="55" t="s">
        <v>94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105">
        <f t="shared" si="1"/>
        <v>0</v>
      </c>
      <c r="Q23" s="81"/>
      <c r="R23" s="108">
        <f t="shared" si="2"/>
        <v>0</v>
      </c>
    </row>
    <row r="24" spans="1:20" x14ac:dyDescent="0.2">
      <c r="A24" s="78"/>
      <c r="B24" s="67" t="s">
        <v>95</v>
      </c>
      <c r="C24" s="55" t="s">
        <v>96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105">
        <f t="shared" si="1"/>
        <v>0</v>
      </c>
      <c r="Q24" s="42"/>
      <c r="R24" s="108">
        <f t="shared" si="2"/>
        <v>0</v>
      </c>
    </row>
    <row r="25" spans="1:20" x14ac:dyDescent="0.2">
      <c r="A25" s="78"/>
      <c r="B25" s="67" t="s">
        <v>97</v>
      </c>
      <c r="C25" s="55" t="s">
        <v>98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105">
        <f t="shared" si="1"/>
        <v>0</v>
      </c>
      <c r="Q25" s="81"/>
      <c r="R25" s="108">
        <f t="shared" si="2"/>
        <v>0</v>
      </c>
    </row>
    <row r="26" spans="1:20" ht="16.5" thickBot="1" x14ac:dyDescent="0.25">
      <c r="A26" s="82"/>
      <c r="B26" s="70" t="s">
        <v>99</v>
      </c>
      <c r="C26" s="57"/>
      <c r="D26" s="51">
        <f t="shared" ref="D26:Q26" si="9">SUM(D7:D25)</f>
        <v>0</v>
      </c>
      <c r="E26" s="51">
        <f t="shared" si="9"/>
        <v>0</v>
      </c>
      <c r="F26" s="51">
        <f t="shared" si="9"/>
        <v>0</v>
      </c>
      <c r="G26" s="51">
        <f t="shared" si="9"/>
        <v>0</v>
      </c>
      <c r="H26" s="51">
        <f t="shared" si="9"/>
        <v>0</v>
      </c>
      <c r="I26" s="51">
        <f t="shared" si="9"/>
        <v>0</v>
      </c>
      <c r="J26" s="51">
        <f t="shared" si="9"/>
        <v>0</v>
      </c>
      <c r="K26" s="51">
        <f t="shared" si="9"/>
        <v>0</v>
      </c>
      <c r="L26" s="51">
        <f t="shared" si="9"/>
        <v>0</v>
      </c>
      <c r="M26" s="51">
        <f t="shared" si="9"/>
        <v>0</v>
      </c>
      <c r="N26" s="51">
        <f t="shared" si="9"/>
        <v>0</v>
      </c>
      <c r="O26" s="51">
        <f t="shared" si="9"/>
        <v>0</v>
      </c>
      <c r="P26" s="51">
        <f t="shared" si="9"/>
        <v>0</v>
      </c>
      <c r="Q26" s="51">
        <f t="shared" si="9"/>
        <v>0</v>
      </c>
      <c r="R26" s="83">
        <f>SUM(P26:Q26)</f>
        <v>0</v>
      </c>
    </row>
    <row r="27" spans="1:20" ht="16.5" thickTop="1" x14ac:dyDescent="0.2">
      <c r="A27" s="78" t="s">
        <v>100</v>
      </c>
      <c r="B27" s="66" t="s">
        <v>101</v>
      </c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9"/>
    </row>
    <row r="28" spans="1:20" x14ac:dyDescent="0.2">
      <c r="A28" s="78"/>
      <c r="B28" s="67" t="s">
        <v>102</v>
      </c>
      <c r="C28" s="55" t="s">
        <v>103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105">
        <f>SUM(D28:O28)</f>
        <v>0</v>
      </c>
      <c r="Q28" s="81"/>
      <c r="R28" s="108">
        <f>SUM(P28:Q28)</f>
        <v>0</v>
      </c>
    </row>
    <row r="29" spans="1:20" x14ac:dyDescent="0.2">
      <c r="A29" s="78"/>
      <c r="B29" s="67" t="s">
        <v>104</v>
      </c>
      <c r="C29" s="55" t="s">
        <v>105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105">
        <f t="shared" ref="P29:P37" si="10">SUM(D29:O29)</f>
        <v>0</v>
      </c>
      <c r="Q29" s="81"/>
      <c r="R29" s="108">
        <f t="shared" ref="R29:R38" si="11">SUM(P29:Q29)</f>
        <v>0</v>
      </c>
      <c r="S29" s="43"/>
      <c r="T29" s="43"/>
    </row>
    <row r="30" spans="1:20" x14ac:dyDescent="0.2">
      <c r="A30" s="78"/>
      <c r="B30" s="67" t="s">
        <v>106</v>
      </c>
      <c r="C30" s="55" t="s">
        <v>107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105">
        <f t="shared" si="10"/>
        <v>0</v>
      </c>
      <c r="Q30" s="81"/>
      <c r="R30" s="108">
        <f t="shared" si="11"/>
        <v>0</v>
      </c>
      <c r="S30" s="43"/>
      <c r="T30" s="43"/>
    </row>
    <row r="31" spans="1:20" x14ac:dyDescent="0.2">
      <c r="A31" s="78"/>
      <c r="B31" s="67" t="s">
        <v>16</v>
      </c>
      <c r="C31" s="55" t="s">
        <v>108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105">
        <f t="shared" si="10"/>
        <v>0</v>
      </c>
      <c r="Q31" s="81"/>
      <c r="R31" s="108">
        <f t="shared" si="11"/>
        <v>0</v>
      </c>
      <c r="S31" s="43"/>
      <c r="T31" s="43"/>
    </row>
    <row r="32" spans="1:20" x14ac:dyDescent="0.2">
      <c r="A32" s="78"/>
      <c r="B32" s="67" t="s">
        <v>109</v>
      </c>
      <c r="C32" s="55" t="s">
        <v>110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105">
        <f t="shared" si="10"/>
        <v>0</v>
      </c>
      <c r="Q32" s="81"/>
      <c r="R32" s="108">
        <f t="shared" si="11"/>
        <v>0</v>
      </c>
      <c r="S32" s="43"/>
      <c r="T32" s="43"/>
    </row>
    <row r="33" spans="1:20" x14ac:dyDescent="0.2">
      <c r="A33" s="78"/>
      <c r="B33" s="67" t="s">
        <v>63</v>
      </c>
      <c r="C33" s="55" t="s">
        <v>111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105">
        <f t="shared" si="10"/>
        <v>0</v>
      </c>
      <c r="Q33" s="81"/>
      <c r="R33" s="108">
        <f t="shared" si="11"/>
        <v>0</v>
      </c>
      <c r="S33" s="43"/>
      <c r="T33" s="43"/>
    </row>
    <row r="34" spans="1:20" x14ac:dyDescent="0.2">
      <c r="A34" s="78"/>
      <c r="B34" s="67" t="s">
        <v>112</v>
      </c>
      <c r="C34" s="55" t="s">
        <v>113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105">
        <f t="shared" si="10"/>
        <v>0</v>
      </c>
      <c r="Q34" s="81"/>
      <c r="R34" s="108">
        <f t="shared" si="11"/>
        <v>0</v>
      </c>
      <c r="S34" s="43"/>
      <c r="T34" s="44"/>
    </row>
    <row r="35" spans="1:20" x14ac:dyDescent="0.2">
      <c r="A35" s="78"/>
      <c r="B35" s="67" t="s">
        <v>68</v>
      </c>
      <c r="C35" s="55" t="s">
        <v>114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105">
        <f t="shared" si="10"/>
        <v>0</v>
      </c>
      <c r="Q35" s="81"/>
      <c r="R35" s="108">
        <f t="shared" si="11"/>
        <v>0</v>
      </c>
    </row>
    <row r="36" spans="1:20" x14ac:dyDescent="0.2">
      <c r="A36" s="78"/>
      <c r="B36" s="67" t="s">
        <v>115</v>
      </c>
      <c r="C36" s="55" t="s">
        <v>116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105">
        <f t="shared" si="10"/>
        <v>0</v>
      </c>
      <c r="Q36" s="81"/>
      <c r="R36" s="108">
        <f t="shared" si="11"/>
        <v>0</v>
      </c>
    </row>
    <row r="37" spans="1:20" x14ac:dyDescent="0.2">
      <c r="A37" s="78"/>
      <c r="B37" s="67" t="s">
        <v>117</v>
      </c>
      <c r="C37" s="55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105">
        <f t="shared" si="10"/>
        <v>0</v>
      </c>
      <c r="Q37" s="81"/>
      <c r="R37" s="108">
        <f t="shared" si="11"/>
        <v>0</v>
      </c>
    </row>
    <row r="38" spans="1:20" ht="16.5" thickBot="1" x14ac:dyDescent="0.25">
      <c r="A38" s="84"/>
      <c r="B38" s="71" t="s">
        <v>118</v>
      </c>
      <c r="C38" s="58"/>
      <c r="D38" s="50">
        <f t="shared" ref="D38:Q38" si="12">SUM(D28:D37)</f>
        <v>0</v>
      </c>
      <c r="E38" s="50">
        <f t="shared" si="12"/>
        <v>0</v>
      </c>
      <c r="F38" s="50">
        <f t="shared" si="12"/>
        <v>0</v>
      </c>
      <c r="G38" s="50">
        <f t="shared" si="12"/>
        <v>0</v>
      </c>
      <c r="H38" s="50">
        <f t="shared" si="12"/>
        <v>0</v>
      </c>
      <c r="I38" s="50">
        <f t="shared" si="12"/>
        <v>0</v>
      </c>
      <c r="J38" s="50">
        <f t="shared" si="12"/>
        <v>0</v>
      </c>
      <c r="K38" s="50">
        <f t="shared" si="12"/>
        <v>0</v>
      </c>
      <c r="L38" s="50">
        <f t="shared" si="12"/>
        <v>0</v>
      </c>
      <c r="M38" s="50">
        <f t="shared" si="12"/>
        <v>0</v>
      </c>
      <c r="N38" s="50">
        <f t="shared" si="12"/>
        <v>0</v>
      </c>
      <c r="O38" s="50">
        <f t="shared" si="12"/>
        <v>0</v>
      </c>
      <c r="P38" s="50">
        <f t="shared" si="12"/>
        <v>0</v>
      </c>
      <c r="Q38" s="50">
        <f t="shared" si="12"/>
        <v>0</v>
      </c>
      <c r="R38" s="85">
        <f t="shared" si="11"/>
        <v>0</v>
      </c>
      <c r="S38" s="43"/>
      <c r="T38" s="45"/>
    </row>
    <row r="39" spans="1:20" ht="16.5" thickTop="1" x14ac:dyDescent="0.2">
      <c r="A39" s="78" t="s">
        <v>119</v>
      </c>
      <c r="B39" s="66" t="s">
        <v>120</v>
      </c>
      <c r="C39" s="104" t="s">
        <v>150</v>
      </c>
      <c r="D39" s="100" t="s">
        <v>121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9"/>
    </row>
    <row r="40" spans="1:20" x14ac:dyDescent="0.2">
      <c r="A40" s="78"/>
      <c r="B40" s="67" t="s">
        <v>122</v>
      </c>
      <c r="C40" s="6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106">
        <f t="shared" ref="P40:P50" si="13">SUM(D40:O40)</f>
        <v>0</v>
      </c>
      <c r="Q40" s="81"/>
      <c r="R40" s="108">
        <f>SUM(P40:Q40)</f>
        <v>0</v>
      </c>
    </row>
    <row r="41" spans="1:20" x14ac:dyDescent="0.2">
      <c r="A41" s="78"/>
      <c r="B41" s="67" t="s">
        <v>123</v>
      </c>
      <c r="C41" s="6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106">
        <f t="shared" si="13"/>
        <v>0</v>
      </c>
      <c r="Q41" s="81"/>
      <c r="R41" s="108">
        <f t="shared" ref="R41:R49" si="14">SUM(P41:Q41)</f>
        <v>0</v>
      </c>
    </row>
    <row r="42" spans="1:20" x14ac:dyDescent="0.2">
      <c r="A42" s="78"/>
      <c r="B42" s="67" t="s">
        <v>124</v>
      </c>
      <c r="C42" s="6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106">
        <f t="shared" si="13"/>
        <v>0</v>
      </c>
      <c r="Q42" s="81"/>
      <c r="R42" s="108">
        <f t="shared" si="14"/>
        <v>0</v>
      </c>
    </row>
    <row r="43" spans="1:20" ht="16.5" thickBot="1" x14ac:dyDescent="0.25">
      <c r="A43" s="86"/>
      <c r="B43" s="72" t="s">
        <v>125</v>
      </c>
      <c r="C43" s="62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107">
        <f t="shared" si="13"/>
        <v>0</v>
      </c>
      <c r="Q43" s="46"/>
      <c r="R43" s="110">
        <f t="shared" si="14"/>
        <v>0</v>
      </c>
    </row>
    <row r="44" spans="1:20" x14ac:dyDescent="0.2">
      <c r="A44" s="78"/>
      <c r="B44" s="73" t="s">
        <v>126</v>
      </c>
      <c r="C44" s="6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106">
        <f t="shared" si="13"/>
        <v>0</v>
      </c>
      <c r="Q44" s="81"/>
      <c r="R44" s="108">
        <f t="shared" si="14"/>
        <v>0</v>
      </c>
    </row>
    <row r="45" spans="1:20" x14ac:dyDescent="0.2">
      <c r="A45" s="78"/>
      <c r="B45" s="73" t="s">
        <v>127</v>
      </c>
      <c r="C45" s="6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106">
        <f t="shared" si="13"/>
        <v>0</v>
      </c>
      <c r="Q45" s="81"/>
      <c r="R45" s="108">
        <f t="shared" si="14"/>
        <v>0</v>
      </c>
    </row>
    <row r="46" spans="1:20" x14ac:dyDescent="0.2">
      <c r="A46" s="78"/>
      <c r="B46" s="73" t="s">
        <v>128</v>
      </c>
      <c r="C46" s="6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106">
        <f t="shared" si="13"/>
        <v>0</v>
      </c>
      <c r="Q46" s="81"/>
      <c r="R46" s="108">
        <f t="shared" si="14"/>
        <v>0</v>
      </c>
    </row>
    <row r="47" spans="1:20" x14ac:dyDescent="0.2">
      <c r="A47" s="78"/>
      <c r="B47" s="73" t="s">
        <v>129</v>
      </c>
      <c r="C47" s="6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106">
        <f t="shared" si="13"/>
        <v>0</v>
      </c>
      <c r="Q47" s="81"/>
      <c r="R47" s="108">
        <f t="shared" si="14"/>
        <v>0</v>
      </c>
    </row>
    <row r="48" spans="1:20" x14ac:dyDescent="0.2">
      <c r="A48" s="78"/>
      <c r="B48" s="73" t="s">
        <v>130</v>
      </c>
      <c r="C48" s="6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106">
        <f t="shared" si="13"/>
        <v>0</v>
      </c>
      <c r="Q48" s="81"/>
      <c r="R48" s="108">
        <f t="shared" si="14"/>
        <v>0</v>
      </c>
    </row>
    <row r="49" spans="1:18" x14ac:dyDescent="0.2">
      <c r="A49" s="78"/>
      <c r="B49" s="73" t="s">
        <v>131</v>
      </c>
      <c r="C49" s="6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106">
        <f t="shared" si="13"/>
        <v>0</v>
      </c>
      <c r="Q49" s="81"/>
      <c r="R49" s="108">
        <f t="shared" si="14"/>
        <v>0</v>
      </c>
    </row>
    <row r="50" spans="1:18" s="47" customFormat="1" ht="16.5" thickBot="1" x14ac:dyDescent="0.25">
      <c r="A50" s="87"/>
      <c r="B50" s="74" t="s">
        <v>132</v>
      </c>
      <c r="C50" s="63">
        <f t="shared" ref="C50:R50" si="15">SUM(C40:C43)-SUM(C44:C49)</f>
        <v>0</v>
      </c>
      <c r="D50" s="52">
        <f t="shared" si="15"/>
        <v>0</v>
      </c>
      <c r="E50" s="52">
        <f t="shared" si="15"/>
        <v>0</v>
      </c>
      <c r="F50" s="52">
        <f t="shared" si="15"/>
        <v>0</v>
      </c>
      <c r="G50" s="52">
        <f t="shared" si="15"/>
        <v>0</v>
      </c>
      <c r="H50" s="52">
        <f t="shared" si="15"/>
        <v>0</v>
      </c>
      <c r="I50" s="52">
        <f t="shared" si="15"/>
        <v>0</v>
      </c>
      <c r="J50" s="52">
        <f t="shared" si="15"/>
        <v>0</v>
      </c>
      <c r="K50" s="52">
        <f t="shared" si="15"/>
        <v>0</v>
      </c>
      <c r="L50" s="52">
        <f t="shared" si="15"/>
        <v>0</v>
      </c>
      <c r="M50" s="52">
        <f t="shared" si="15"/>
        <v>0</v>
      </c>
      <c r="N50" s="52">
        <f t="shared" si="15"/>
        <v>0</v>
      </c>
      <c r="O50" s="52">
        <f t="shared" si="15"/>
        <v>0</v>
      </c>
      <c r="P50" s="52">
        <f t="shared" si="13"/>
        <v>0</v>
      </c>
      <c r="Q50" s="52">
        <f t="shared" si="15"/>
        <v>0</v>
      </c>
      <c r="R50" s="88">
        <f t="shared" si="15"/>
        <v>0</v>
      </c>
    </row>
    <row r="51" spans="1:18" ht="16.5" thickTop="1" x14ac:dyDescent="0.2">
      <c r="A51" s="78" t="s">
        <v>133</v>
      </c>
      <c r="B51" s="116" t="s">
        <v>134</v>
      </c>
      <c r="C51" s="54"/>
      <c r="D51" s="111">
        <f t="shared" ref="D51:Q51" si="16">D26-D38+D50</f>
        <v>0</v>
      </c>
      <c r="E51" s="111">
        <f t="shared" si="16"/>
        <v>0</v>
      </c>
      <c r="F51" s="111">
        <f t="shared" si="16"/>
        <v>0</v>
      </c>
      <c r="G51" s="111">
        <f t="shared" si="16"/>
        <v>0</v>
      </c>
      <c r="H51" s="111">
        <f t="shared" si="16"/>
        <v>0</v>
      </c>
      <c r="I51" s="111">
        <f t="shared" si="16"/>
        <v>0</v>
      </c>
      <c r="J51" s="111">
        <f t="shared" si="16"/>
        <v>0</v>
      </c>
      <c r="K51" s="111">
        <f t="shared" si="16"/>
        <v>0</v>
      </c>
      <c r="L51" s="111">
        <f t="shared" si="16"/>
        <v>0</v>
      </c>
      <c r="M51" s="111">
        <f t="shared" si="16"/>
        <v>0</v>
      </c>
      <c r="N51" s="111">
        <f t="shared" si="16"/>
        <v>0</v>
      </c>
      <c r="O51" s="111">
        <f t="shared" si="16"/>
        <v>0</v>
      </c>
      <c r="P51" s="111">
        <f t="shared" si="16"/>
        <v>0</v>
      </c>
      <c r="Q51" s="111">
        <f t="shared" si="16"/>
        <v>0</v>
      </c>
      <c r="R51" s="119">
        <f>R26-R38+R50</f>
        <v>0</v>
      </c>
    </row>
    <row r="52" spans="1:18" x14ac:dyDescent="0.2">
      <c r="A52" s="78"/>
      <c r="B52" s="116"/>
      <c r="C52" s="54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20"/>
    </row>
    <row r="53" spans="1:18" ht="16.5" thickBot="1" x14ac:dyDescent="0.25">
      <c r="A53" s="89" t="s">
        <v>135</v>
      </c>
      <c r="B53" s="75" t="s">
        <v>136</v>
      </c>
      <c r="C53" s="59"/>
      <c r="D53" s="90">
        <f t="shared" ref="D53:P53" si="17">D4+D51</f>
        <v>0</v>
      </c>
      <c r="E53" s="90">
        <f t="shared" si="17"/>
        <v>0</v>
      </c>
      <c r="F53" s="90">
        <f t="shared" si="17"/>
        <v>0</v>
      </c>
      <c r="G53" s="90">
        <f t="shared" si="17"/>
        <v>0</v>
      </c>
      <c r="H53" s="90">
        <f t="shared" si="17"/>
        <v>0</v>
      </c>
      <c r="I53" s="90">
        <f t="shared" si="17"/>
        <v>0</v>
      </c>
      <c r="J53" s="90">
        <f t="shared" si="17"/>
        <v>0</v>
      </c>
      <c r="K53" s="90">
        <f t="shared" si="17"/>
        <v>0</v>
      </c>
      <c r="L53" s="90">
        <f t="shared" si="17"/>
        <v>0</v>
      </c>
      <c r="M53" s="90">
        <f t="shared" si="17"/>
        <v>0</v>
      </c>
      <c r="N53" s="90">
        <f t="shared" si="17"/>
        <v>0</v>
      </c>
      <c r="O53" s="90">
        <f t="shared" si="17"/>
        <v>0</v>
      </c>
      <c r="P53" s="90">
        <f t="shared" si="17"/>
        <v>0</v>
      </c>
      <c r="Q53" s="90"/>
      <c r="R53" s="91"/>
    </row>
    <row r="54" spans="1:18" x14ac:dyDescent="0.2">
      <c r="A54" s="92" t="s">
        <v>137</v>
      </c>
      <c r="B54" s="93" t="s">
        <v>138</v>
      </c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8">
        <f>P53+Q51</f>
        <v>0</v>
      </c>
    </row>
  </sheetData>
  <mergeCells count="18">
    <mergeCell ref="Q51:Q52"/>
    <mergeCell ref="A1:C1"/>
    <mergeCell ref="B51:B52"/>
    <mergeCell ref="D51:D52"/>
    <mergeCell ref="E51:E52"/>
    <mergeCell ref="F51:F52"/>
    <mergeCell ref="D1:R1"/>
    <mergeCell ref="R51:R52"/>
    <mergeCell ref="H51:H52"/>
    <mergeCell ref="I51:I52"/>
    <mergeCell ref="J51:J52"/>
    <mergeCell ref="K51:K52"/>
    <mergeCell ref="L51:L52"/>
    <mergeCell ref="M51:M52"/>
    <mergeCell ref="G51:G52"/>
    <mergeCell ref="N51:N52"/>
    <mergeCell ref="O51:O52"/>
    <mergeCell ref="P51:P52"/>
  </mergeCells>
  <printOptions gridLines="1"/>
  <pageMargins left="0" right="0" top="0.25" bottom="0" header="0.5" footer="0.5"/>
  <pageSetup scale="60" fitToHeight="3" orientation="landscape" r:id="rId1"/>
  <headerFooter alignWithMargins="0">
    <oddFooter>&amp;L&amp;8&amp;Y&amp;Z&amp;F&amp;R&amp;8&amp;D  &amp;T</oddFooter>
  </headerFooter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4"/>
  <sheetViews>
    <sheetView tabSelected="1" zoomScale="80" zoomScaleNormal="80" workbookViewId="0">
      <selection activeCell="U18" sqref="U18"/>
    </sheetView>
  </sheetViews>
  <sheetFormatPr defaultRowHeight="15.75" x14ac:dyDescent="0.2"/>
  <cols>
    <col min="1" max="1" width="3.85546875" style="39" customWidth="1"/>
    <col min="2" max="2" width="30.28515625" style="38" customWidth="1"/>
    <col min="3" max="3" width="11.7109375" style="41" customWidth="1"/>
    <col min="4" max="18" width="11.7109375" style="38" customWidth="1"/>
    <col min="19" max="19" width="11.5703125" style="38" customWidth="1"/>
    <col min="20" max="20" width="11" style="38" customWidth="1"/>
    <col min="21" max="16384" width="9.140625" style="38"/>
  </cols>
  <sheetData>
    <row r="1" spans="1:18" ht="22.5" customHeight="1" thickBot="1" x14ac:dyDescent="0.25">
      <c r="A1" s="113" t="s">
        <v>147</v>
      </c>
      <c r="B1" s="114"/>
      <c r="C1" s="115"/>
      <c r="D1" s="117" t="s">
        <v>152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s="39" customFormat="1" x14ac:dyDescent="0.2">
      <c r="A2" s="97"/>
      <c r="B2" s="40"/>
      <c r="C2" s="96" t="s">
        <v>69</v>
      </c>
      <c r="D2" s="76" t="s">
        <v>70</v>
      </c>
      <c r="E2" s="76" t="s">
        <v>71</v>
      </c>
      <c r="F2" s="76" t="s">
        <v>72</v>
      </c>
      <c r="G2" s="76" t="s">
        <v>73</v>
      </c>
      <c r="H2" s="76" t="s">
        <v>74</v>
      </c>
      <c r="I2" s="76" t="s">
        <v>75</v>
      </c>
      <c r="J2" s="76" t="s">
        <v>76</v>
      </c>
      <c r="K2" s="76" t="s">
        <v>77</v>
      </c>
      <c r="L2" s="76" t="s">
        <v>78</v>
      </c>
      <c r="M2" s="76" t="s">
        <v>79</v>
      </c>
      <c r="N2" s="76" t="s">
        <v>80</v>
      </c>
      <c r="O2" s="76" t="s">
        <v>81</v>
      </c>
      <c r="P2" s="76" t="s">
        <v>82</v>
      </c>
      <c r="Q2" s="76" t="s">
        <v>83</v>
      </c>
      <c r="R2" s="77" t="s">
        <v>84</v>
      </c>
    </row>
    <row r="3" spans="1:18" x14ac:dyDescent="0.2">
      <c r="A3" s="78"/>
      <c r="B3" s="64" t="s">
        <v>85</v>
      </c>
      <c r="C3" s="60" t="s">
        <v>86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x14ac:dyDescent="0.2">
      <c r="A4" s="79" t="s">
        <v>87</v>
      </c>
      <c r="B4" s="65" t="s">
        <v>88</v>
      </c>
      <c r="C4" s="53">
        <v>9110</v>
      </c>
      <c r="D4" s="49">
        <v>0</v>
      </c>
      <c r="E4" s="49">
        <f>D53</f>
        <v>0</v>
      </c>
      <c r="F4" s="49">
        <f t="shared" ref="F4:O4" si="0">E53</f>
        <v>0</v>
      </c>
      <c r="G4" s="49">
        <f t="shared" si="0"/>
        <v>0</v>
      </c>
      <c r="H4" s="49">
        <f t="shared" si="0"/>
        <v>0</v>
      </c>
      <c r="I4" s="49">
        <f t="shared" si="0"/>
        <v>0</v>
      </c>
      <c r="J4" s="49">
        <f t="shared" si="0"/>
        <v>0</v>
      </c>
      <c r="K4" s="49">
        <f t="shared" si="0"/>
        <v>0</v>
      </c>
      <c r="L4" s="49">
        <f t="shared" si="0"/>
        <v>0</v>
      </c>
      <c r="M4" s="49">
        <f t="shared" si="0"/>
        <v>0</v>
      </c>
      <c r="N4" s="49">
        <f t="shared" si="0"/>
        <v>0</v>
      </c>
      <c r="O4" s="49">
        <f t="shared" si="0"/>
        <v>0</v>
      </c>
      <c r="P4" s="49">
        <f>D4</f>
        <v>0</v>
      </c>
      <c r="Q4" s="48"/>
      <c r="R4" s="80"/>
    </row>
    <row r="5" spans="1:18" x14ac:dyDescent="0.2">
      <c r="A5" s="78" t="s">
        <v>89</v>
      </c>
      <c r="B5" s="66" t="s">
        <v>90</v>
      </c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</row>
    <row r="6" spans="1:18" x14ac:dyDescent="0.2">
      <c r="A6" s="78"/>
      <c r="B6" s="66" t="s">
        <v>139</v>
      </c>
      <c r="C6" s="99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1:18" x14ac:dyDescent="0.2">
      <c r="A7" s="78"/>
      <c r="B7" s="67" t="s">
        <v>140</v>
      </c>
      <c r="C7" s="55">
        <v>8011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105">
        <f>SUM(D7:O7)</f>
        <v>0</v>
      </c>
      <c r="Q7" s="81"/>
      <c r="R7" s="108">
        <f>SUM(P7:Q7)</f>
        <v>0</v>
      </c>
    </row>
    <row r="8" spans="1:18" x14ac:dyDescent="0.2">
      <c r="A8" s="78"/>
      <c r="B8" s="67" t="s">
        <v>148</v>
      </c>
      <c r="C8" s="55">
        <v>8012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105">
        <f t="shared" ref="P8:P25" si="1">SUM(D8:O8)</f>
        <v>0</v>
      </c>
      <c r="Q8" s="81"/>
      <c r="R8" s="108">
        <f t="shared" ref="R8:R25" si="2">SUM(P8:Q8)</f>
        <v>0</v>
      </c>
    </row>
    <row r="9" spans="1:18" x14ac:dyDescent="0.2">
      <c r="A9" s="78"/>
      <c r="B9" s="67" t="s">
        <v>141</v>
      </c>
      <c r="C9" s="55">
        <v>8019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105">
        <f t="shared" si="1"/>
        <v>0</v>
      </c>
      <c r="Q9" s="81"/>
      <c r="R9" s="108">
        <f t="shared" si="2"/>
        <v>0</v>
      </c>
    </row>
    <row r="10" spans="1:18" x14ac:dyDescent="0.2">
      <c r="A10" s="78"/>
      <c r="B10" s="67" t="s">
        <v>149</v>
      </c>
      <c r="C10" s="55">
        <v>8096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105">
        <f t="shared" si="1"/>
        <v>0</v>
      </c>
      <c r="Q10" s="81"/>
      <c r="R10" s="108">
        <f t="shared" si="2"/>
        <v>0</v>
      </c>
    </row>
    <row r="11" spans="1:18" x14ac:dyDescent="0.2">
      <c r="A11" s="78"/>
      <c r="B11" s="68" t="s">
        <v>143</v>
      </c>
      <c r="C11" s="56" t="s">
        <v>91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105">
        <f t="shared" si="1"/>
        <v>0</v>
      </c>
      <c r="Q11" s="81"/>
      <c r="R11" s="108">
        <f t="shared" si="2"/>
        <v>0</v>
      </c>
    </row>
    <row r="12" spans="1:18" x14ac:dyDescent="0.2">
      <c r="A12" s="78"/>
      <c r="B12" s="69" t="s">
        <v>144</v>
      </c>
      <c r="C12" s="55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105">
        <f t="shared" si="1"/>
        <v>0</v>
      </c>
      <c r="Q12" s="81"/>
      <c r="R12" s="108">
        <f t="shared" si="2"/>
        <v>0</v>
      </c>
    </row>
    <row r="13" spans="1:18" x14ac:dyDescent="0.2">
      <c r="A13" s="78"/>
      <c r="B13" s="69" t="s">
        <v>89</v>
      </c>
      <c r="C13" s="55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105">
        <f t="shared" si="1"/>
        <v>0</v>
      </c>
      <c r="Q13" s="81"/>
      <c r="R13" s="108">
        <f t="shared" si="2"/>
        <v>0</v>
      </c>
    </row>
    <row r="14" spans="1:18" x14ac:dyDescent="0.2">
      <c r="A14" s="78"/>
      <c r="B14" s="69" t="s">
        <v>100</v>
      </c>
      <c r="C14" s="55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05">
        <f t="shared" si="1"/>
        <v>0</v>
      </c>
      <c r="Q14" s="81"/>
      <c r="R14" s="108">
        <f t="shared" si="2"/>
        <v>0</v>
      </c>
    </row>
    <row r="15" spans="1:18" x14ac:dyDescent="0.2">
      <c r="A15" s="78"/>
      <c r="B15" s="68" t="s">
        <v>142</v>
      </c>
      <c r="C15" s="56" t="s">
        <v>92</v>
      </c>
      <c r="D15" s="81"/>
      <c r="E15" s="81"/>
      <c r="F15" s="81"/>
      <c r="G15" s="81"/>
      <c r="H15" s="81"/>
      <c r="I15" s="42"/>
      <c r="J15" s="42"/>
      <c r="K15" s="42"/>
      <c r="L15" s="42"/>
      <c r="M15" s="81"/>
      <c r="N15" s="81"/>
      <c r="O15" s="81"/>
      <c r="P15" s="105">
        <f t="shared" si="1"/>
        <v>0</v>
      </c>
      <c r="Q15" s="81"/>
      <c r="R15" s="108">
        <f t="shared" si="2"/>
        <v>0</v>
      </c>
    </row>
    <row r="16" spans="1:18" x14ac:dyDescent="0.2">
      <c r="A16" s="78"/>
      <c r="B16" s="69" t="s">
        <v>144</v>
      </c>
      <c r="C16" s="55"/>
      <c r="D16" s="81"/>
      <c r="E16" s="81"/>
      <c r="F16" s="81"/>
      <c r="G16" s="81"/>
      <c r="H16" s="81"/>
      <c r="I16" s="42"/>
      <c r="J16" s="42"/>
      <c r="K16" s="42"/>
      <c r="L16" s="42"/>
      <c r="M16" s="81"/>
      <c r="N16" s="81"/>
      <c r="O16" s="81"/>
      <c r="P16" s="105">
        <f t="shared" si="1"/>
        <v>0</v>
      </c>
      <c r="Q16" s="81"/>
      <c r="R16" s="108">
        <f t="shared" si="2"/>
        <v>0</v>
      </c>
    </row>
    <row r="17" spans="1:20" x14ac:dyDescent="0.2">
      <c r="A17" s="78"/>
      <c r="B17" s="69" t="s">
        <v>145</v>
      </c>
      <c r="C17" s="55"/>
      <c r="D17" s="81"/>
      <c r="E17" s="81"/>
      <c r="F17" s="81"/>
      <c r="G17" s="81"/>
      <c r="H17" s="81"/>
      <c r="I17" s="42"/>
      <c r="J17" s="42"/>
      <c r="K17" s="42"/>
      <c r="L17" s="42"/>
      <c r="M17" s="81"/>
      <c r="N17" s="81"/>
      <c r="O17" s="81"/>
      <c r="P17" s="105">
        <f t="shared" si="1"/>
        <v>0</v>
      </c>
      <c r="Q17" s="81"/>
      <c r="R17" s="108">
        <f t="shared" si="2"/>
        <v>0</v>
      </c>
    </row>
    <row r="18" spans="1:20" x14ac:dyDescent="0.2">
      <c r="A18" s="78"/>
      <c r="B18" s="69" t="s">
        <v>100</v>
      </c>
      <c r="C18" s="55"/>
      <c r="D18" s="81"/>
      <c r="E18" s="81"/>
      <c r="F18" s="81"/>
      <c r="G18" s="81"/>
      <c r="H18" s="81"/>
      <c r="I18" s="42"/>
      <c r="J18" s="42"/>
      <c r="K18" s="42"/>
      <c r="L18" s="42"/>
      <c r="M18" s="81"/>
      <c r="N18" s="81"/>
      <c r="O18" s="81"/>
      <c r="P18" s="105">
        <f t="shared" si="1"/>
        <v>0</v>
      </c>
      <c r="Q18" s="81"/>
      <c r="R18" s="108">
        <f t="shared" si="2"/>
        <v>0</v>
      </c>
    </row>
    <row r="19" spans="1:20" x14ac:dyDescent="0.2">
      <c r="A19" s="78"/>
      <c r="B19" s="68" t="s">
        <v>146</v>
      </c>
      <c r="C19" s="56" t="s">
        <v>93</v>
      </c>
      <c r="D19" s="81"/>
      <c r="E19" s="81"/>
      <c r="F19" s="81"/>
      <c r="G19" s="81"/>
      <c r="H19" s="81"/>
      <c r="I19" s="42"/>
      <c r="J19" s="42"/>
      <c r="K19" s="42"/>
      <c r="L19" s="42"/>
      <c r="M19" s="81"/>
      <c r="N19" s="81"/>
      <c r="O19" s="81"/>
      <c r="P19" s="105">
        <f t="shared" si="1"/>
        <v>0</v>
      </c>
      <c r="Q19" s="81"/>
      <c r="R19" s="108">
        <f t="shared" si="2"/>
        <v>0</v>
      </c>
    </row>
    <row r="20" spans="1:20" x14ac:dyDescent="0.2">
      <c r="A20" s="78"/>
      <c r="B20" s="69" t="s">
        <v>144</v>
      </c>
      <c r="C20" s="55"/>
      <c r="D20" s="81"/>
      <c r="E20" s="81"/>
      <c r="F20" s="81"/>
      <c r="G20" s="81"/>
      <c r="H20" s="81"/>
      <c r="I20" s="42"/>
      <c r="J20" s="42"/>
      <c r="K20" s="42"/>
      <c r="L20" s="42"/>
      <c r="M20" s="81"/>
      <c r="N20" s="81"/>
      <c r="O20" s="81"/>
      <c r="P20" s="105">
        <f t="shared" si="1"/>
        <v>0</v>
      </c>
      <c r="Q20" s="81"/>
      <c r="R20" s="108">
        <f t="shared" si="2"/>
        <v>0</v>
      </c>
    </row>
    <row r="21" spans="1:20" x14ac:dyDescent="0.2">
      <c r="A21" s="78"/>
      <c r="B21" s="69" t="s">
        <v>145</v>
      </c>
      <c r="C21" s="55"/>
      <c r="D21" s="81"/>
      <c r="E21" s="81"/>
      <c r="F21" s="81"/>
      <c r="G21" s="81"/>
      <c r="H21" s="81"/>
      <c r="I21" s="42"/>
      <c r="J21" s="42"/>
      <c r="K21" s="42"/>
      <c r="L21" s="42"/>
      <c r="M21" s="81"/>
      <c r="N21" s="81"/>
      <c r="O21" s="81"/>
      <c r="P21" s="105">
        <f t="shared" si="1"/>
        <v>0</v>
      </c>
      <c r="Q21" s="81"/>
      <c r="R21" s="108">
        <f t="shared" si="2"/>
        <v>0</v>
      </c>
    </row>
    <row r="22" spans="1:20" x14ac:dyDescent="0.2">
      <c r="A22" s="78"/>
      <c r="B22" s="69" t="s">
        <v>100</v>
      </c>
      <c r="C22" s="55"/>
      <c r="D22" s="81"/>
      <c r="E22" s="81"/>
      <c r="F22" s="81"/>
      <c r="G22" s="81"/>
      <c r="H22" s="81"/>
      <c r="I22" s="42"/>
      <c r="J22" s="42"/>
      <c r="K22" s="42"/>
      <c r="L22" s="42"/>
      <c r="M22" s="81"/>
      <c r="N22" s="81"/>
      <c r="O22" s="81"/>
      <c r="P22" s="105">
        <f t="shared" si="1"/>
        <v>0</v>
      </c>
      <c r="Q22" s="81"/>
      <c r="R22" s="108">
        <f t="shared" si="2"/>
        <v>0</v>
      </c>
    </row>
    <row r="23" spans="1:20" x14ac:dyDescent="0.2">
      <c r="A23" s="78"/>
      <c r="B23" s="67" t="s">
        <v>50</v>
      </c>
      <c r="C23" s="55" t="s">
        <v>94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105">
        <f t="shared" si="1"/>
        <v>0</v>
      </c>
      <c r="Q23" s="81"/>
      <c r="R23" s="108">
        <f t="shared" si="2"/>
        <v>0</v>
      </c>
    </row>
    <row r="24" spans="1:20" x14ac:dyDescent="0.2">
      <c r="A24" s="78"/>
      <c r="B24" s="67" t="s">
        <v>95</v>
      </c>
      <c r="C24" s="55" t="s">
        <v>96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105">
        <f t="shared" si="1"/>
        <v>0</v>
      </c>
      <c r="Q24" s="42"/>
      <c r="R24" s="108">
        <f t="shared" si="2"/>
        <v>0</v>
      </c>
    </row>
    <row r="25" spans="1:20" x14ac:dyDescent="0.2">
      <c r="A25" s="78"/>
      <c r="B25" s="67" t="s">
        <v>97</v>
      </c>
      <c r="C25" s="55" t="s">
        <v>98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105">
        <f t="shared" si="1"/>
        <v>0</v>
      </c>
      <c r="Q25" s="81"/>
      <c r="R25" s="108">
        <f t="shared" si="2"/>
        <v>0</v>
      </c>
    </row>
    <row r="26" spans="1:20" ht="16.5" thickBot="1" x14ac:dyDescent="0.25">
      <c r="A26" s="82"/>
      <c r="B26" s="70" t="s">
        <v>99</v>
      </c>
      <c r="C26" s="57"/>
      <c r="D26" s="51">
        <f t="shared" ref="D26:Q26" si="3">SUM(D7:D25)</f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83">
        <f>SUM(P26:Q26)</f>
        <v>0</v>
      </c>
    </row>
    <row r="27" spans="1:20" ht="16.5" thickTop="1" x14ac:dyDescent="0.2">
      <c r="A27" s="78" t="s">
        <v>100</v>
      </c>
      <c r="B27" s="66" t="s">
        <v>101</v>
      </c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9"/>
    </row>
    <row r="28" spans="1:20" x14ac:dyDescent="0.2">
      <c r="A28" s="78"/>
      <c r="B28" s="67" t="s">
        <v>102</v>
      </c>
      <c r="C28" s="55" t="s">
        <v>103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105">
        <f>SUM(D28:O28)</f>
        <v>0</v>
      </c>
      <c r="Q28" s="81"/>
      <c r="R28" s="108">
        <f>SUM(P28:Q28)</f>
        <v>0</v>
      </c>
    </row>
    <row r="29" spans="1:20" x14ac:dyDescent="0.2">
      <c r="A29" s="78"/>
      <c r="B29" s="67" t="s">
        <v>104</v>
      </c>
      <c r="C29" s="55" t="s">
        <v>105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105">
        <f t="shared" ref="P29:P37" si="4">SUM(D29:O29)</f>
        <v>0</v>
      </c>
      <c r="Q29" s="81"/>
      <c r="R29" s="108">
        <f t="shared" ref="R29:R38" si="5">SUM(P29:Q29)</f>
        <v>0</v>
      </c>
      <c r="S29" s="43"/>
      <c r="T29" s="43"/>
    </row>
    <row r="30" spans="1:20" x14ac:dyDescent="0.2">
      <c r="A30" s="78"/>
      <c r="B30" s="67" t="s">
        <v>106</v>
      </c>
      <c r="C30" s="55" t="s">
        <v>107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105">
        <f t="shared" si="4"/>
        <v>0</v>
      </c>
      <c r="Q30" s="81"/>
      <c r="R30" s="108">
        <f t="shared" si="5"/>
        <v>0</v>
      </c>
      <c r="S30" s="43"/>
      <c r="T30" s="43"/>
    </row>
    <row r="31" spans="1:20" x14ac:dyDescent="0.2">
      <c r="A31" s="78"/>
      <c r="B31" s="67" t="s">
        <v>16</v>
      </c>
      <c r="C31" s="55" t="s">
        <v>108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105">
        <f t="shared" si="4"/>
        <v>0</v>
      </c>
      <c r="Q31" s="81"/>
      <c r="R31" s="108">
        <f t="shared" si="5"/>
        <v>0</v>
      </c>
      <c r="S31" s="43"/>
      <c r="T31" s="43"/>
    </row>
    <row r="32" spans="1:20" x14ac:dyDescent="0.2">
      <c r="A32" s="78"/>
      <c r="B32" s="67" t="s">
        <v>109</v>
      </c>
      <c r="C32" s="55" t="s">
        <v>110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105">
        <f t="shared" si="4"/>
        <v>0</v>
      </c>
      <c r="Q32" s="81"/>
      <c r="R32" s="108">
        <f t="shared" si="5"/>
        <v>0</v>
      </c>
      <c r="S32" s="43"/>
      <c r="T32" s="43"/>
    </row>
    <row r="33" spans="1:20" x14ac:dyDescent="0.2">
      <c r="A33" s="78"/>
      <c r="B33" s="67" t="s">
        <v>63</v>
      </c>
      <c r="C33" s="55" t="s">
        <v>111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105">
        <f t="shared" si="4"/>
        <v>0</v>
      </c>
      <c r="Q33" s="81"/>
      <c r="R33" s="108">
        <f t="shared" si="5"/>
        <v>0</v>
      </c>
      <c r="S33" s="43"/>
      <c r="T33" s="43"/>
    </row>
    <row r="34" spans="1:20" x14ac:dyDescent="0.2">
      <c r="A34" s="78"/>
      <c r="B34" s="67" t="s">
        <v>112</v>
      </c>
      <c r="C34" s="55" t="s">
        <v>113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105">
        <f t="shared" si="4"/>
        <v>0</v>
      </c>
      <c r="Q34" s="81"/>
      <c r="R34" s="108">
        <f t="shared" si="5"/>
        <v>0</v>
      </c>
      <c r="S34" s="43"/>
      <c r="T34" s="44"/>
    </row>
    <row r="35" spans="1:20" x14ac:dyDescent="0.2">
      <c r="A35" s="78"/>
      <c r="B35" s="67" t="s">
        <v>68</v>
      </c>
      <c r="C35" s="55" t="s">
        <v>114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105">
        <f t="shared" si="4"/>
        <v>0</v>
      </c>
      <c r="Q35" s="81"/>
      <c r="R35" s="108">
        <f t="shared" si="5"/>
        <v>0</v>
      </c>
    </row>
    <row r="36" spans="1:20" x14ac:dyDescent="0.2">
      <c r="A36" s="78"/>
      <c r="B36" s="67" t="s">
        <v>115</v>
      </c>
      <c r="C36" s="55" t="s">
        <v>116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105">
        <f t="shared" si="4"/>
        <v>0</v>
      </c>
      <c r="Q36" s="81"/>
      <c r="R36" s="108">
        <f t="shared" si="5"/>
        <v>0</v>
      </c>
    </row>
    <row r="37" spans="1:20" x14ac:dyDescent="0.2">
      <c r="A37" s="78"/>
      <c r="B37" s="67" t="s">
        <v>117</v>
      </c>
      <c r="C37" s="55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105">
        <f t="shared" si="4"/>
        <v>0</v>
      </c>
      <c r="Q37" s="81"/>
      <c r="R37" s="108">
        <f t="shared" si="5"/>
        <v>0</v>
      </c>
    </row>
    <row r="38" spans="1:20" ht="16.5" thickBot="1" x14ac:dyDescent="0.25">
      <c r="A38" s="84"/>
      <c r="B38" s="71" t="s">
        <v>118</v>
      </c>
      <c r="C38" s="58"/>
      <c r="D38" s="50">
        <f t="shared" ref="D38:Q38" si="6">SUM(D28:D37)</f>
        <v>0</v>
      </c>
      <c r="E38" s="50">
        <f t="shared" si="6"/>
        <v>0</v>
      </c>
      <c r="F38" s="50">
        <f t="shared" si="6"/>
        <v>0</v>
      </c>
      <c r="G38" s="50">
        <f t="shared" si="6"/>
        <v>0</v>
      </c>
      <c r="H38" s="50">
        <f t="shared" si="6"/>
        <v>0</v>
      </c>
      <c r="I38" s="50">
        <f t="shared" si="6"/>
        <v>0</v>
      </c>
      <c r="J38" s="50">
        <f t="shared" si="6"/>
        <v>0</v>
      </c>
      <c r="K38" s="50">
        <f t="shared" si="6"/>
        <v>0</v>
      </c>
      <c r="L38" s="50">
        <f t="shared" si="6"/>
        <v>0</v>
      </c>
      <c r="M38" s="50">
        <f t="shared" si="6"/>
        <v>0</v>
      </c>
      <c r="N38" s="50">
        <f t="shared" si="6"/>
        <v>0</v>
      </c>
      <c r="O38" s="50">
        <f t="shared" si="6"/>
        <v>0</v>
      </c>
      <c r="P38" s="50">
        <f t="shared" si="6"/>
        <v>0</v>
      </c>
      <c r="Q38" s="50">
        <f t="shared" si="6"/>
        <v>0</v>
      </c>
      <c r="R38" s="85">
        <f t="shared" si="5"/>
        <v>0</v>
      </c>
      <c r="S38" s="43"/>
      <c r="T38" s="45"/>
    </row>
    <row r="39" spans="1:20" ht="16.5" thickTop="1" x14ac:dyDescent="0.2">
      <c r="A39" s="78" t="s">
        <v>119</v>
      </c>
      <c r="B39" s="66" t="s">
        <v>120</v>
      </c>
      <c r="C39" s="104" t="s">
        <v>150</v>
      </c>
      <c r="D39" s="100" t="s">
        <v>121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9"/>
    </row>
    <row r="40" spans="1:20" x14ac:dyDescent="0.2">
      <c r="A40" s="78"/>
      <c r="B40" s="67" t="s">
        <v>122</v>
      </c>
      <c r="C40" s="6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106">
        <f t="shared" ref="P40:P50" si="7">SUM(D40:O40)</f>
        <v>0</v>
      </c>
      <c r="Q40" s="81"/>
      <c r="R40" s="108">
        <f>SUM(P40:Q40)</f>
        <v>0</v>
      </c>
    </row>
    <row r="41" spans="1:20" x14ac:dyDescent="0.2">
      <c r="A41" s="78"/>
      <c r="B41" s="67" t="s">
        <v>123</v>
      </c>
      <c r="C41" s="6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106">
        <f t="shared" si="7"/>
        <v>0</v>
      </c>
      <c r="Q41" s="81"/>
      <c r="R41" s="108">
        <f t="shared" ref="R41:R49" si="8">SUM(P41:Q41)</f>
        <v>0</v>
      </c>
    </row>
    <row r="42" spans="1:20" x14ac:dyDescent="0.2">
      <c r="A42" s="78"/>
      <c r="B42" s="67" t="s">
        <v>124</v>
      </c>
      <c r="C42" s="6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106">
        <f t="shared" si="7"/>
        <v>0</v>
      </c>
      <c r="Q42" s="81"/>
      <c r="R42" s="108">
        <f t="shared" si="8"/>
        <v>0</v>
      </c>
    </row>
    <row r="43" spans="1:20" ht="16.5" thickBot="1" x14ac:dyDescent="0.25">
      <c r="A43" s="86"/>
      <c r="B43" s="72" t="s">
        <v>125</v>
      </c>
      <c r="C43" s="62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107">
        <f t="shared" si="7"/>
        <v>0</v>
      </c>
      <c r="Q43" s="46"/>
      <c r="R43" s="110">
        <f t="shared" si="8"/>
        <v>0</v>
      </c>
    </row>
    <row r="44" spans="1:20" x14ac:dyDescent="0.2">
      <c r="A44" s="78"/>
      <c r="B44" s="73" t="s">
        <v>126</v>
      </c>
      <c r="C44" s="6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106">
        <f t="shared" si="7"/>
        <v>0</v>
      </c>
      <c r="Q44" s="81"/>
      <c r="R44" s="108">
        <f t="shared" si="8"/>
        <v>0</v>
      </c>
    </row>
    <row r="45" spans="1:20" x14ac:dyDescent="0.2">
      <c r="A45" s="78"/>
      <c r="B45" s="73" t="s">
        <v>127</v>
      </c>
      <c r="C45" s="6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106">
        <f t="shared" si="7"/>
        <v>0</v>
      </c>
      <c r="Q45" s="81"/>
      <c r="R45" s="108">
        <f t="shared" si="8"/>
        <v>0</v>
      </c>
    </row>
    <row r="46" spans="1:20" x14ac:dyDescent="0.2">
      <c r="A46" s="78"/>
      <c r="B46" s="73" t="s">
        <v>128</v>
      </c>
      <c r="C46" s="6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106">
        <f t="shared" si="7"/>
        <v>0</v>
      </c>
      <c r="Q46" s="81"/>
      <c r="R46" s="108">
        <f t="shared" si="8"/>
        <v>0</v>
      </c>
    </row>
    <row r="47" spans="1:20" x14ac:dyDescent="0.2">
      <c r="A47" s="78"/>
      <c r="B47" s="73" t="s">
        <v>129</v>
      </c>
      <c r="C47" s="6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106">
        <f t="shared" si="7"/>
        <v>0</v>
      </c>
      <c r="Q47" s="81"/>
      <c r="R47" s="108">
        <f t="shared" si="8"/>
        <v>0</v>
      </c>
    </row>
    <row r="48" spans="1:20" x14ac:dyDescent="0.2">
      <c r="A48" s="78"/>
      <c r="B48" s="73" t="s">
        <v>130</v>
      </c>
      <c r="C48" s="6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106">
        <f t="shared" si="7"/>
        <v>0</v>
      </c>
      <c r="Q48" s="81"/>
      <c r="R48" s="108">
        <f t="shared" si="8"/>
        <v>0</v>
      </c>
    </row>
    <row r="49" spans="1:18" x14ac:dyDescent="0.2">
      <c r="A49" s="78"/>
      <c r="B49" s="73" t="s">
        <v>131</v>
      </c>
      <c r="C49" s="6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106">
        <f t="shared" si="7"/>
        <v>0</v>
      </c>
      <c r="Q49" s="81"/>
      <c r="R49" s="108">
        <f t="shared" si="8"/>
        <v>0</v>
      </c>
    </row>
    <row r="50" spans="1:18" s="47" customFormat="1" ht="16.5" thickBot="1" x14ac:dyDescent="0.25">
      <c r="A50" s="87"/>
      <c r="B50" s="74" t="s">
        <v>132</v>
      </c>
      <c r="C50" s="63">
        <f t="shared" ref="C50:R50" si="9">SUM(C40:C43)-SUM(C44:C49)</f>
        <v>0</v>
      </c>
      <c r="D50" s="52">
        <f t="shared" si="9"/>
        <v>0</v>
      </c>
      <c r="E50" s="52">
        <f t="shared" si="9"/>
        <v>0</v>
      </c>
      <c r="F50" s="52">
        <f t="shared" si="9"/>
        <v>0</v>
      </c>
      <c r="G50" s="52">
        <f t="shared" si="9"/>
        <v>0</v>
      </c>
      <c r="H50" s="52">
        <f t="shared" si="9"/>
        <v>0</v>
      </c>
      <c r="I50" s="52">
        <f t="shared" si="9"/>
        <v>0</v>
      </c>
      <c r="J50" s="52">
        <f t="shared" si="9"/>
        <v>0</v>
      </c>
      <c r="K50" s="52">
        <f t="shared" si="9"/>
        <v>0</v>
      </c>
      <c r="L50" s="52">
        <f t="shared" si="9"/>
        <v>0</v>
      </c>
      <c r="M50" s="52">
        <f t="shared" si="9"/>
        <v>0</v>
      </c>
      <c r="N50" s="52">
        <f t="shared" si="9"/>
        <v>0</v>
      </c>
      <c r="O50" s="52">
        <f t="shared" si="9"/>
        <v>0</v>
      </c>
      <c r="P50" s="52">
        <f t="shared" si="7"/>
        <v>0</v>
      </c>
      <c r="Q50" s="52">
        <f t="shared" si="9"/>
        <v>0</v>
      </c>
      <c r="R50" s="88">
        <f t="shared" si="9"/>
        <v>0</v>
      </c>
    </row>
    <row r="51" spans="1:18" ht="16.5" thickTop="1" x14ac:dyDescent="0.2">
      <c r="A51" s="78" t="s">
        <v>133</v>
      </c>
      <c r="B51" s="116" t="s">
        <v>134</v>
      </c>
      <c r="C51" s="54"/>
      <c r="D51" s="111">
        <f t="shared" ref="D51:Q51" si="10">D26-D38+D50</f>
        <v>0</v>
      </c>
      <c r="E51" s="111">
        <f t="shared" si="10"/>
        <v>0</v>
      </c>
      <c r="F51" s="111">
        <f t="shared" si="10"/>
        <v>0</v>
      </c>
      <c r="G51" s="111">
        <f t="shared" si="10"/>
        <v>0</v>
      </c>
      <c r="H51" s="111">
        <f t="shared" si="10"/>
        <v>0</v>
      </c>
      <c r="I51" s="111">
        <f t="shared" si="10"/>
        <v>0</v>
      </c>
      <c r="J51" s="111">
        <f t="shared" si="10"/>
        <v>0</v>
      </c>
      <c r="K51" s="111">
        <f t="shared" si="10"/>
        <v>0</v>
      </c>
      <c r="L51" s="111">
        <f t="shared" si="10"/>
        <v>0</v>
      </c>
      <c r="M51" s="111">
        <f t="shared" si="10"/>
        <v>0</v>
      </c>
      <c r="N51" s="111">
        <f t="shared" si="10"/>
        <v>0</v>
      </c>
      <c r="O51" s="111">
        <f t="shared" si="10"/>
        <v>0</v>
      </c>
      <c r="P51" s="111">
        <f t="shared" si="10"/>
        <v>0</v>
      </c>
      <c r="Q51" s="111">
        <f t="shared" si="10"/>
        <v>0</v>
      </c>
      <c r="R51" s="119">
        <f>R26-R38+R50</f>
        <v>0</v>
      </c>
    </row>
    <row r="52" spans="1:18" x14ac:dyDescent="0.2">
      <c r="A52" s="78"/>
      <c r="B52" s="116"/>
      <c r="C52" s="54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20"/>
    </row>
    <row r="53" spans="1:18" ht="16.5" thickBot="1" x14ac:dyDescent="0.25">
      <c r="A53" s="89" t="s">
        <v>135</v>
      </c>
      <c r="B53" s="75" t="s">
        <v>136</v>
      </c>
      <c r="C53" s="59"/>
      <c r="D53" s="90">
        <f t="shared" ref="D53:P53" si="11">D4+D51</f>
        <v>0</v>
      </c>
      <c r="E53" s="90">
        <f t="shared" si="11"/>
        <v>0</v>
      </c>
      <c r="F53" s="90">
        <f t="shared" si="11"/>
        <v>0</v>
      </c>
      <c r="G53" s="90">
        <f t="shared" si="11"/>
        <v>0</v>
      </c>
      <c r="H53" s="90">
        <f t="shared" si="11"/>
        <v>0</v>
      </c>
      <c r="I53" s="90">
        <f t="shared" si="11"/>
        <v>0</v>
      </c>
      <c r="J53" s="90">
        <f t="shared" si="11"/>
        <v>0</v>
      </c>
      <c r="K53" s="90">
        <f t="shared" si="11"/>
        <v>0</v>
      </c>
      <c r="L53" s="90">
        <f t="shared" si="11"/>
        <v>0</v>
      </c>
      <c r="M53" s="90">
        <f t="shared" si="11"/>
        <v>0</v>
      </c>
      <c r="N53" s="90">
        <f t="shared" si="11"/>
        <v>0</v>
      </c>
      <c r="O53" s="90">
        <f t="shared" si="11"/>
        <v>0</v>
      </c>
      <c r="P53" s="90">
        <f t="shared" si="11"/>
        <v>0</v>
      </c>
      <c r="Q53" s="90"/>
      <c r="R53" s="91"/>
    </row>
    <row r="54" spans="1:18" x14ac:dyDescent="0.2">
      <c r="A54" s="92" t="s">
        <v>137</v>
      </c>
      <c r="B54" s="93" t="s">
        <v>138</v>
      </c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8">
        <f>P53+Q51</f>
        <v>0</v>
      </c>
    </row>
  </sheetData>
  <mergeCells count="18">
    <mergeCell ref="P51:P52"/>
    <mergeCell ref="A1:C1"/>
    <mergeCell ref="D1:R1"/>
    <mergeCell ref="B51:B52"/>
    <mergeCell ref="D51:D52"/>
    <mergeCell ref="E51:E52"/>
    <mergeCell ref="F51:F52"/>
    <mergeCell ref="G51:G52"/>
    <mergeCell ref="H51:H52"/>
    <mergeCell ref="I51:I52"/>
    <mergeCell ref="J51:J52"/>
    <mergeCell ref="Q51:Q52"/>
    <mergeCell ref="R51:R52"/>
    <mergeCell ref="K51:K52"/>
    <mergeCell ref="L51:L52"/>
    <mergeCell ref="M51:M52"/>
    <mergeCell ref="N51:N52"/>
    <mergeCell ref="O51:O52"/>
  </mergeCells>
  <printOptions gridLines="1"/>
  <pageMargins left="0" right="0" top="0.25" bottom="0" header="0.5" footer="0.5"/>
  <pageSetup scale="60" fitToHeight="3" orientation="landscape" r:id="rId1"/>
  <headerFooter alignWithMargins="0">
    <oddFooter>&amp;L&amp;8&amp;Y&amp;Z&amp;F&amp;R&amp;8&amp;D  &amp;T</oddFooter>
  </headerFooter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54"/>
  <sheetViews>
    <sheetView zoomScale="80" zoomScaleNormal="80" workbookViewId="0">
      <selection activeCell="T28" sqref="T28"/>
    </sheetView>
  </sheetViews>
  <sheetFormatPr defaultRowHeight="15.75" x14ac:dyDescent="0.2"/>
  <cols>
    <col min="1" max="1" width="3.85546875" style="39" customWidth="1"/>
    <col min="2" max="2" width="30.28515625" style="38" customWidth="1"/>
    <col min="3" max="3" width="11.7109375" style="41" customWidth="1"/>
    <col min="4" max="18" width="11.7109375" style="38" customWidth="1"/>
    <col min="19" max="19" width="11.5703125" style="38" customWidth="1"/>
    <col min="20" max="20" width="11" style="38" customWidth="1"/>
    <col min="21" max="16384" width="9.140625" style="38"/>
  </cols>
  <sheetData>
    <row r="1" spans="1:18" ht="22.5" customHeight="1" thickBot="1" x14ac:dyDescent="0.25">
      <c r="A1" s="113" t="s">
        <v>147</v>
      </c>
      <c r="B1" s="114"/>
      <c r="C1" s="115"/>
      <c r="D1" s="117" t="s">
        <v>153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s="39" customFormat="1" x14ac:dyDescent="0.2">
      <c r="A2" s="97"/>
      <c r="B2" s="40"/>
      <c r="C2" s="96" t="s">
        <v>69</v>
      </c>
      <c r="D2" s="76" t="s">
        <v>70</v>
      </c>
      <c r="E2" s="76" t="s">
        <v>71</v>
      </c>
      <c r="F2" s="76" t="s">
        <v>72</v>
      </c>
      <c r="G2" s="76" t="s">
        <v>73</v>
      </c>
      <c r="H2" s="76" t="s">
        <v>74</v>
      </c>
      <c r="I2" s="76" t="s">
        <v>75</v>
      </c>
      <c r="J2" s="76" t="s">
        <v>76</v>
      </c>
      <c r="K2" s="76" t="s">
        <v>77</v>
      </c>
      <c r="L2" s="76" t="s">
        <v>78</v>
      </c>
      <c r="M2" s="76" t="s">
        <v>79</v>
      </c>
      <c r="N2" s="76" t="s">
        <v>80</v>
      </c>
      <c r="O2" s="76" t="s">
        <v>81</v>
      </c>
      <c r="P2" s="76" t="s">
        <v>82</v>
      </c>
      <c r="Q2" s="76" t="s">
        <v>83</v>
      </c>
      <c r="R2" s="77" t="s">
        <v>84</v>
      </c>
    </row>
    <row r="3" spans="1:18" x14ac:dyDescent="0.2">
      <c r="A3" s="78"/>
      <c r="B3" s="64" t="s">
        <v>85</v>
      </c>
      <c r="C3" s="60" t="s">
        <v>86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x14ac:dyDescent="0.2">
      <c r="A4" s="79" t="s">
        <v>87</v>
      </c>
      <c r="B4" s="65" t="s">
        <v>88</v>
      </c>
      <c r="C4" s="53">
        <v>9110</v>
      </c>
      <c r="D4" s="49">
        <v>0</v>
      </c>
      <c r="E4" s="49">
        <f>D53</f>
        <v>0</v>
      </c>
      <c r="F4" s="49">
        <f t="shared" ref="F4:O4" si="0">E53</f>
        <v>0</v>
      </c>
      <c r="G4" s="49">
        <f t="shared" si="0"/>
        <v>0</v>
      </c>
      <c r="H4" s="49">
        <f t="shared" si="0"/>
        <v>0</v>
      </c>
      <c r="I4" s="49">
        <f t="shared" si="0"/>
        <v>0</v>
      </c>
      <c r="J4" s="49">
        <f t="shared" si="0"/>
        <v>0</v>
      </c>
      <c r="K4" s="49">
        <f t="shared" si="0"/>
        <v>0</v>
      </c>
      <c r="L4" s="49">
        <f t="shared" si="0"/>
        <v>0</v>
      </c>
      <c r="M4" s="49">
        <f t="shared" si="0"/>
        <v>0</v>
      </c>
      <c r="N4" s="49">
        <f t="shared" si="0"/>
        <v>0</v>
      </c>
      <c r="O4" s="49">
        <f t="shared" si="0"/>
        <v>0</v>
      </c>
      <c r="P4" s="49">
        <f>D4</f>
        <v>0</v>
      </c>
      <c r="Q4" s="48"/>
      <c r="R4" s="80"/>
    </row>
    <row r="5" spans="1:18" x14ac:dyDescent="0.2">
      <c r="A5" s="78" t="s">
        <v>89</v>
      </c>
      <c r="B5" s="66" t="s">
        <v>90</v>
      </c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</row>
    <row r="6" spans="1:18" x14ac:dyDescent="0.2">
      <c r="A6" s="78"/>
      <c r="B6" s="66" t="s">
        <v>139</v>
      </c>
      <c r="C6" s="99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1:18" x14ac:dyDescent="0.2">
      <c r="A7" s="78"/>
      <c r="B7" s="67" t="s">
        <v>140</v>
      </c>
      <c r="C7" s="55">
        <v>8011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105">
        <f>SUM(D7:O7)</f>
        <v>0</v>
      </c>
      <c r="Q7" s="81"/>
      <c r="R7" s="108">
        <f>SUM(P7:Q7)</f>
        <v>0</v>
      </c>
    </row>
    <row r="8" spans="1:18" x14ac:dyDescent="0.2">
      <c r="A8" s="78"/>
      <c r="B8" s="67" t="s">
        <v>148</v>
      </c>
      <c r="C8" s="55">
        <v>8012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105">
        <f t="shared" ref="P8:P25" si="1">SUM(D8:O8)</f>
        <v>0</v>
      </c>
      <c r="Q8" s="81"/>
      <c r="R8" s="108">
        <f t="shared" ref="R8:R25" si="2">SUM(P8:Q8)</f>
        <v>0</v>
      </c>
    </row>
    <row r="9" spans="1:18" x14ac:dyDescent="0.2">
      <c r="A9" s="78"/>
      <c r="B9" s="67" t="s">
        <v>141</v>
      </c>
      <c r="C9" s="55">
        <v>8019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105">
        <f t="shared" si="1"/>
        <v>0</v>
      </c>
      <c r="Q9" s="81"/>
      <c r="R9" s="108">
        <f t="shared" si="2"/>
        <v>0</v>
      </c>
    </row>
    <row r="10" spans="1:18" x14ac:dyDescent="0.2">
      <c r="A10" s="78"/>
      <c r="B10" s="67" t="s">
        <v>149</v>
      </c>
      <c r="C10" s="55">
        <v>8096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105">
        <f t="shared" si="1"/>
        <v>0</v>
      </c>
      <c r="Q10" s="81"/>
      <c r="R10" s="108">
        <f t="shared" si="2"/>
        <v>0</v>
      </c>
    </row>
    <row r="11" spans="1:18" x14ac:dyDescent="0.2">
      <c r="A11" s="78"/>
      <c r="B11" s="68" t="s">
        <v>143</v>
      </c>
      <c r="C11" s="56" t="s">
        <v>91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105">
        <f t="shared" si="1"/>
        <v>0</v>
      </c>
      <c r="Q11" s="81"/>
      <c r="R11" s="108">
        <f t="shared" si="2"/>
        <v>0</v>
      </c>
    </row>
    <row r="12" spans="1:18" x14ac:dyDescent="0.2">
      <c r="A12" s="78"/>
      <c r="B12" s="69" t="s">
        <v>144</v>
      </c>
      <c r="C12" s="55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105">
        <f t="shared" si="1"/>
        <v>0</v>
      </c>
      <c r="Q12" s="81"/>
      <c r="R12" s="108">
        <f t="shared" si="2"/>
        <v>0</v>
      </c>
    </row>
    <row r="13" spans="1:18" x14ac:dyDescent="0.2">
      <c r="A13" s="78"/>
      <c r="B13" s="69" t="s">
        <v>89</v>
      </c>
      <c r="C13" s="55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105">
        <f t="shared" si="1"/>
        <v>0</v>
      </c>
      <c r="Q13" s="81"/>
      <c r="R13" s="108">
        <f t="shared" si="2"/>
        <v>0</v>
      </c>
    </row>
    <row r="14" spans="1:18" x14ac:dyDescent="0.2">
      <c r="A14" s="78"/>
      <c r="B14" s="69" t="s">
        <v>100</v>
      </c>
      <c r="C14" s="55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05">
        <f t="shared" si="1"/>
        <v>0</v>
      </c>
      <c r="Q14" s="81"/>
      <c r="R14" s="108">
        <f t="shared" si="2"/>
        <v>0</v>
      </c>
    </row>
    <row r="15" spans="1:18" x14ac:dyDescent="0.2">
      <c r="A15" s="78"/>
      <c r="B15" s="68" t="s">
        <v>142</v>
      </c>
      <c r="C15" s="56" t="s">
        <v>92</v>
      </c>
      <c r="D15" s="81"/>
      <c r="E15" s="81"/>
      <c r="F15" s="81"/>
      <c r="G15" s="81"/>
      <c r="H15" s="81"/>
      <c r="I15" s="42"/>
      <c r="J15" s="42"/>
      <c r="K15" s="42"/>
      <c r="L15" s="42"/>
      <c r="M15" s="81"/>
      <c r="N15" s="81"/>
      <c r="O15" s="81"/>
      <c r="P15" s="105">
        <f t="shared" si="1"/>
        <v>0</v>
      </c>
      <c r="Q15" s="81"/>
      <c r="R15" s="108">
        <f t="shared" si="2"/>
        <v>0</v>
      </c>
    </row>
    <row r="16" spans="1:18" x14ac:dyDescent="0.2">
      <c r="A16" s="78"/>
      <c r="B16" s="69" t="s">
        <v>144</v>
      </c>
      <c r="C16" s="55"/>
      <c r="D16" s="81"/>
      <c r="E16" s="81"/>
      <c r="F16" s="81"/>
      <c r="G16" s="81"/>
      <c r="H16" s="81"/>
      <c r="I16" s="42"/>
      <c r="J16" s="42"/>
      <c r="K16" s="42"/>
      <c r="L16" s="42"/>
      <c r="M16" s="81"/>
      <c r="N16" s="81"/>
      <c r="O16" s="81"/>
      <c r="P16" s="105">
        <f t="shared" si="1"/>
        <v>0</v>
      </c>
      <c r="Q16" s="81"/>
      <c r="R16" s="108">
        <f t="shared" si="2"/>
        <v>0</v>
      </c>
    </row>
    <row r="17" spans="1:20" x14ac:dyDescent="0.2">
      <c r="A17" s="78"/>
      <c r="B17" s="69" t="s">
        <v>145</v>
      </c>
      <c r="C17" s="55"/>
      <c r="D17" s="81"/>
      <c r="E17" s="81"/>
      <c r="F17" s="81"/>
      <c r="G17" s="81"/>
      <c r="H17" s="81"/>
      <c r="I17" s="42"/>
      <c r="J17" s="42"/>
      <c r="K17" s="42"/>
      <c r="L17" s="42"/>
      <c r="M17" s="81"/>
      <c r="N17" s="81"/>
      <c r="O17" s="81"/>
      <c r="P17" s="105">
        <f t="shared" si="1"/>
        <v>0</v>
      </c>
      <c r="Q17" s="81"/>
      <c r="R17" s="108">
        <f t="shared" si="2"/>
        <v>0</v>
      </c>
    </row>
    <row r="18" spans="1:20" x14ac:dyDescent="0.2">
      <c r="A18" s="78"/>
      <c r="B18" s="69" t="s">
        <v>100</v>
      </c>
      <c r="C18" s="55"/>
      <c r="D18" s="81"/>
      <c r="E18" s="81"/>
      <c r="F18" s="81"/>
      <c r="G18" s="81"/>
      <c r="H18" s="81"/>
      <c r="I18" s="42"/>
      <c r="J18" s="42"/>
      <c r="K18" s="42"/>
      <c r="L18" s="42"/>
      <c r="M18" s="81"/>
      <c r="N18" s="81"/>
      <c r="O18" s="81"/>
      <c r="P18" s="105">
        <f t="shared" si="1"/>
        <v>0</v>
      </c>
      <c r="Q18" s="81"/>
      <c r="R18" s="108">
        <f t="shared" si="2"/>
        <v>0</v>
      </c>
    </row>
    <row r="19" spans="1:20" x14ac:dyDescent="0.2">
      <c r="A19" s="78"/>
      <c r="B19" s="68" t="s">
        <v>146</v>
      </c>
      <c r="C19" s="56" t="s">
        <v>93</v>
      </c>
      <c r="D19" s="81"/>
      <c r="E19" s="81"/>
      <c r="F19" s="81"/>
      <c r="G19" s="81"/>
      <c r="H19" s="81"/>
      <c r="I19" s="42"/>
      <c r="J19" s="42"/>
      <c r="K19" s="42"/>
      <c r="L19" s="42"/>
      <c r="M19" s="81"/>
      <c r="N19" s="81"/>
      <c r="O19" s="81"/>
      <c r="P19" s="105">
        <f t="shared" si="1"/>
        <v>0</v>
      </c>
      <c r="Q19" s="81"/>
      <c r="R19" s="108">
        <f t="shared" si="2"/>
        <v>0</v>
      </c>
    </row>
    <row r="20" spans="1:20" x14ac:dyDescent="0.2">
      <c r="A20" s="78"/>
      <c r="B20" s="69" t="s">
        <v>144</v>
      </c>
      <c r="C20" s="55"/>
      <c r="D20" s="81"/>
      <c r="E20" s="81"/>
      <c r="F20" s="81"/>
      <c r="G20" s="81"/>
      <c r="H20" s="81"/>
      <c r="I20" s="42"/>
      <c r="J20" s="42"/>
      <c r="K20" s="42"/>
      <c r="L20" s="42"/>
      <c r="M20" s="81"/>
      <c r="N20" s="81"/>
      <c r="O20" s="81"/>
      <c r="P20" s="105">
        <f t="shared" si="1"/>
        <v>0</v>
      </c>
      <c r="Q20" s="81"/>
      <c r="R20" s="108">
        <f t="shared" si="2"/>
        <v>0</v>
      </c>
    </row>
    <row r="21" spans="1:20" x14ac:dyDescent="0.2">
      <c r="A21" s="78"/>
      <c r="B21" s="69" t="s">
        <v>145</v>
      </c>
      <c r="C21" s="55"/>
      <c r="D21" s="81"/>
      <c r="E21" s="81"/>
      <c r="F21" s="81"/>
      <c r="G21" s="81"/>
      <c r="H21" s="81"/>
      <c r="I21" s="42"/>
      <c r="J21" s="42"/>
      <c r="K21" s="42"/>
      <c r="L21" s="42"/>
      <c r="M21" s="81"/>
      <c r="N21" s="81"/>
      <c r="O21" s="81"/>
      <c r="P21" s="105">
        <f t="shared" si="1"/>
        <v>0</v>
      </c>
      <c r="Q21" s="81"/>
      <c r="R21" s="108">
        <f t="shared" si="2"/>
        <v>0</v>
      </c>
    </row>
    <row r="22" spans="1:20" x14ac:dyDescent="0.2">
      <c r="A22" s="78"/>
      <c r="B22" s="69" t="s">
        <v>100</v>
      </c>
      <c r="C22" s="55"/>
      <c r="D22" s="81"/>
      <c r="E22" s="81"/>
      <c r="F22" s="81"/>
      <c r="G22" s="81"/>
      <c r="H22" s="81"/>
      <c r="I22" s="42"/>
      <c r="J22" s="42"/>
      <c r="K22" s="42"/>
      <c r="L22" s="42"/>
      <c r="M22" s="81"/>
      <c r="N22" s="81"/>
      <c r="O22" s="81"/>
      <c r="P22" s="105">
        <f t="shared" si="1"/>
        <v>0</v>
      </c>
      <c r="Q22" s="81"/>
      <c r="R22" s="108">
        <f t="shared" si="2"/>
        <v>0</v>
      </c>
    </row>
    <row r="23" spans="1:20" x14ac:dyDescent="0.2">
      <c r="A23" s="78"/>
      <c r="B23" s="67" t="s">
        <v>50</v>
      </c>
      <c r="C23" s="55" t="s">
        <v>94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105">
        <f t="shared" si="1"/>
        <v>0</v>
      </c>
      <c r="Q23" s="81"/>
      <c r="R23" s="108">
        <f t="shared" si="2"/>
        <v>0</v>
      </c>
    </row>
    <row r="24" spans="1:20" x14ac:dyDescent="0.2">
      <c r="A24" s="78"/>
      <c r="B24" s="67" t="s">
        <v>95</v>
      </c>
      <c r="C24" s="55" t="s">
        <v>96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105">
        <f t="shared" si="1"/>
        <v>0</v>
      </c>
      <c r="Q24" s="42"/>
      <c r="R24" s="108">
        <f t="shared" si="2"/>
        <v>0</v>
      </c>
    </row>
    <row r="25" spans="1:20" x14ac:dyDescent="0.2">
      <c r="A25" s="78"/>
      <c r="B25" s="67" t="s">
        <v>97</v>
      </c>
      <c r="C25" s="55" t="s">
        <v>98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105">
        <f t="shared" si="1"/>
        <v>0</v>
      </c>
      <c r="Q25" s="81"/>
      <c r="R25" s="108">
        <f t="shared" si="2"/>
        <v>0</v>
      </c>
    </row>
    <row r="26" spans="1:20" ht="16.5" thickBot="1" x14ac:dyDescent="0.25">
      <c r="A26" s="82"/>
      <c r="B26" s="70" t="s">
        <v>99</v>
      </c>
      <c r="C26" s="57"/>
      <c r="D26" s="51">
        <f t="shared" ref="D26:Q26" si="3">SUM(D7:D25)</f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83">
        <f>SUM(P26:Q26)</f>
        <v>0</v>
      </c>
    </row>
    <row r="27" spans="1:20" ht="16.5" thickTop="1" x14ac:dyDescent="0.2">
      <c r="A27" s="78" t="s">
        <v>100</v>
      </c>
      <c r="B27" s="66" t="s">
        <v>101</v>
      </c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9"/>
    </row>
    <row r="28" spans="1:20" x14ac:dyDescent="0.2">
      <c r="A28" s="78"/>
      <c r="B28" s="67" t="s">
        <v>102</v>
      </c>
      <c r="C28" s="55" t="s">
        <v>103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105">
        <f>SUM(D28:O28)</f>
        <v>0</v>
      </c>
      <c r="Q28" s="81"/>
      <c r="R28" s="108">
        <f>SUM(P28:Q28)</f>
        <v>0</v>
      </c>
    </row>
    <row r="29" spans="1:20" x14ac:dyDescent="0.2">
      <c r="A29" s="78"/>
      <c r="B29" s="67" t="s">
        <v>104</v>
      </c>
      <c r="C29" s="55" t="s">
        <v>105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105">
        <f t="shared" ref="P29:P37" si="4">SUM(D29:O29)</f>
        <v>0</v>
      </c>
      <c r="Q29" s="81"/>
      <c r="R29" s="108">
        <f t="shared" ref="R29:R38" si="5">SUM(P29:Q29)</f>
        <v>0</v>
      </c>
      <c r="S29" s="43"/>
      <c r="T29" s="43"/>
    </row>
    <row r="30" spans="1:20" x14ac:dyDescent="0.2">
      <c r="A30" s="78"/>
      <c r="B30" s="67" t="s">
        <v>106</v>
      </c>
      <c r="C30" s="55" t="s">
        <v>107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105">
        <f t="shared" si="4"/>
        <v>0</v>
      </c>
      <c r="Q30" s="81"/>
      <c r="R30" s="108">
        <f t="shared" si="5"/>
        <v>0</v>
      </c>
      <c r="S30" s="43"/>
      <c r="T30" s="43"/>
    </row>
    <row r="31" spans="1:20" x14ac:dyDescent="0.2">
      <c r="A31" s="78"/>
      <c r="B31" s="67" t="s">
        <v>16</v>
      </c>
      <c r="C31" s="55" t="s">
        <v>108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105">
        <f t="shared" si="4"/>
        <v>0</v>
      </c>
      <c r="Q31" s="81"/>
      <c r="R31" s="108">
        <f t="shared" si="5"/>
        <v>0</v>
      </c>
      <c r="S31" s="43"/>
      <c r="T31" s="43"/>
    </row>
    <row r="32" spans="1:20" x14ac:dyDescent="0.2">
      <c r="A32" s="78"/>
      <c r="B32" s="67" t="s">
        <v>109</v>
      </c>
      <c r="C32" s="55" t="s">
        <v>110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105">
        <f t="shared" si="4"/>
        <v>0</v>
      </c>
      <c r="Q32" s="81"/>
      <c r="R32" s="108">
        <f t="shared" si="5"/>
        <v>0</v>
      </c>
      <c r="S32" s="43"/>
      <c r="T32" s="43"/>
    </row>
    <row r="33" spans="1:20" x14ac:dyDescent="0.2">
      <c r="A33" s="78"/>
      <c r="B33" s="67" t="s">
        <v>63</v>
      </c>
      <c r="C33" s="55" t="s">
        <v>111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105">
        <f t="shared" si="4"/>
        <v>0</v>
      </c>
      <c r="Q33" s="81"/>
      <c r="R33" s="108">
        <f t="shared" si="5"/>
        <v>0</v>
      </c>
      <c r="S33" s="43"/>
      <c r="T33" s="43"/>
    </row>
    <row r="34" spans="1:20" x14ac:dyDescent="0.2">
      <c r="A34" s="78"/>
      <c r="B34" s="67" t="s">
        <v>112</v>
      </c>
      <c r="C34" s="55" t="s">
        <v>113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105">
        <f t="shared" si="4"/>
        <v>0</v>
      </c>
      <c r="Q34" s="81"/>
      <c r="R34" s="108">
        <f t="shared" si="5"/>
        <v>0</v>
      </c>
      <c r="S34" s="43"/>
      <c r="T34" s="44"/>
    </row>
    <row r="35" spans="1:20" x14ac:dyDescent="0.2">
      <c r="A35" s="78"/>
      <c r="B35" s="67" t="s">
        <v>68</v>
      </c>
      <c r="C35" s="55" t="s">
        <v>114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105">
        <f t="shared" si="4"/>
        <v>0</v>
      </c>
      <c r="Q35" s="81"/>
      <c r="R35" s="108">
        <f t="shared" si="5"/>
        <v>0</v>
      </c>
    </row>
    <row r="36" spans="1:20" x14ac:dyDescent="0.2">
      <c r="A36" s="78"/>
      <c r="B36" s="67" t="s">
        <v>115</v>
      </c>
      <c r="C36" s="55" t="s">
        <v>116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105">
        <f t="shared" si="4"/>
        <v>0</v>
      </c>
      <c r="Q36" s="81"/>
      <c r="R36" s="108">
        <f t="shared" si="5"/>
        <v>0</v>
      </c>
    </row>
    <row r="37" spans="1:20" x14ac:dyDescent="0.2">
      <c r="A37" s="78"/>
      <c r="B37" s="67" t="s">
        <v>117</v>
      </c>
      <c r="C37" s="55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105">
        <f t="shared" si="4"/>
        <v>0</v>
      </c>
      <c r="Q37" s="81"/>
      <c r="R37" s="108">
        <f t="shared" si="5"/>
        <v>0</v>
      </c>
    </row>
    <row r="38" spans="1:20" ht="16.5" thickBot="1" x14ac:dyDescent="0.25">
      <c r="A38" s="84"/>
      <c r="B38" s="71" t="s">
        <v>118</v>
      </c>
      <c r="C38" s="58"/>
      <c r="D38" s="50">
        <f t="shared" ref="D38:Q38" si="6">SUM(D28:D37)</f>
        <v>0</v>
      </c>
      <c r="E38" s="50">
        <f t="shared" si="6"/>
        <v>0</v>
      </c>
      <c r="F38" s="50">
        <f t="shared" si="6"/>
        <v>0</v>
      </c>
      <c r="G38" s="50">
        <f t="shared" si="6"/>
        <v>0</v>
      </c>
      <c r="H38" s="50">
        <f t="shared" si="6"/>
        <v>0</v>
      </c>
      <c r="I38" s="50">
        <f t="shared" si="6"/>
        <v>0</v>
      </c>
      <c r="J38" s="50">
        <f t="shared" si="6"/>
        <v>0</v>
      </c>
      <c r="K38" s="50">
        <f t="shared" si="6"/>
        <v>0</v>
      </c>
      <c r="L38" s="50">
        <f t="shared" si="6"/>
        <v>0</v>
      </c>
      <c r="M38" s="50">
        <f t="shared" si="6"/>
        <v>0</v>
      </c>
      <c r="N38" s="50">
        <f t="shared" si="6"/>
        <v>0</v>
      </c>
      <c r="O38" s="50">
        <f t="shared" si="6"/>
        <v>0</v>
      </c>
      <c r="P38" s="50">
        <f t="shared" si="6"/>
        <v>0</v>
      </c>
      <c r="Q38" s="50">
        <f t="shared" si="6"/>
        <v>0</v>
      </c>
      <c r="R38" s="85">
        <f t="shared" si="5"/>
        <v>0</v>
      </c>
      <c r="S38" s="43"/>
      <c r="T38" s="45"/>
    </row>
    <row r="39" spans="1:20" ht="16.5" thickTop="1" x14ac:dyDescent="0.2">
      <c r="A39" s="78" t="s">
        <v>119</v>
      </c>
      <c r="B39" s="66" t="s">
        <v>120</v>
      </c>
      <c r="C39" s="104" t="s">
        <v>150</v>
      </c>
      <c r="D39" s="100" t="s">
        <v>121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9"/>
    </row>
    <row r="40" spans="1:20" x14ac:dyDescent="0.2">
      <c r="A40" s="78"/>
      <c r="B40" s="67" t="s">
        <v>122</v>
      </c>
      <c r="C40" s="6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106">
        <f t="shared" ref="P40:P50" si="7">SUM(D40:O40)</f>
        <v>0</v>
      </c>
      <c r="Q40" s="81"/>
      <c r="R40" s="108">
        <f>SUM(P40:Q40)</f>
        <v>0</v>
      </c>
    </row>
    <row r="41" spans="1:20" x14ac:dyDescent="0.2">
      <c r="A41" s="78"/>
      <c r="B41" s="67" t="s">
        <v>123</v>
      </c>
      <c r="C41" s="6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106">
        <f t="shared" si="7"/>
        <v>0</v>
      </c>
      <c r="Q41" s="81"/>
      <c r="R41" s="108">
        <f t="shared" ref="R41:R49" si="8">SUM(P41:Q41)</f>
        <v>0</v>
      </c>
    </row>
    <row r="42" spans="1:20" x14ac:dyDescent="0.2">
      <c r="A42" s="78"/>
      <c r="B42" s="67" t="s">
        <v>124</v>
      </c>
      <c r="C42" s="6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106">
        <f t="shared" si="7"/>
        <v>0</v>
      </c>
      <c r="Q42" s="81"/>
      <c r="R42" s="108">
        <f t="shared" si="8"/>
        <v>0</v>
      </c>
    </row>
    <row r="43" spans="1:20" ht="16.5" thickBot="1" x14ac:dyDescent="0.25">
      <c r="A43" s="86"/>
      <c r="B43" s="72" t="s">
        <v>125</v>
      </c>
      <c r="C43" s="62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107">
        <f t="shared" si="7"/>
        <v>0</v>
      </c>
      <c r="Q43" s="46"/>
      <c r="R43" s="110">
        <f t="shared" si="8"/>
        <v>0</v>
      </c>
    </row>
    <row r="44" spans="1:20" x14ac:dyDescent="0.2">
      <c r="A44" s="78"/>
      <c r="B44" s="73" t="s">
        <v>126</v>
      </c>
      <c r="C44" s="6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106">
        <f t="shared" si="7"/>
        <v>0</v>
      </c>
      <c r="Q44" s="81"/>
      <c r="R44" s="108">
        <f t="shared" si="8"/>
        <v>0</v>
      </c>
    </row>
    <row r="45" spans="1:20" x14ac:dyDescent="0.2">
      <c r="A45" s="78"/>
      <c r="B45" s="73" t="s">
        <v>127</v>
      </c>
      <c r="C45" s="6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106">
        <f t="shared" si="7"/>
        <v>0</v>
      </c>
      <c r="Q45" s="81"/>
      <c r="R45" s="108">
        <f t="shared" si="8"/>
        <v>0</v>
      </c>
    </row>
    <row r="46" spans="1:20" x14ac:dyDescent="0.2">
      <c r="A46" s="78"/>
      <c r="B46" s="73" t="s">
        <v>128</v>
      </c>
      <c r="C46" s="6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106">
        <f t="shared" si="7"/>
        <v>0</v>
      </c>
      <c r="Q46" s="81"/>
      <c r="R46" s="108">
        <f t="shared" si="8"/>
        <v>0</v>
      </c>
    </row>
    <row r="47" spans="1:20" x14ac:dyDescent="0.2">
      <c r="A47" s="78"/>
      <c r="B47" s="73" t="s">
        <v>129</v>
      </c>
      <c r="C47" s="6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106">
        <f t="shared" si="7"/>
        <v>0</v>
      </c>
      <c r="Q47" s="81"/>
      <c r="R47" s="108">
        <f t="shared" si="8"/>
        <v>0</v>
      </c>
    </row>
    <row r="48" spans="1:20" x14ac:dyDescent="0.2">
      <c r="A48" s="78"/>
      <c r="B48" s="73" t="s">
        <v>130</v>
      </c>
      <c r="C48" s="6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106">
        <f t="shared" si="7"/>
        <v>0</v>
      </c>
      <c r="Q48" s="81"/>
      <c r="R48" s="108">
        <f t="shared" si="8"/>
        <v>0</v>
      </c>
    </row>
    <row r="49" spans="1:18" x14ac:dyDescent="0.2">
      <c r="A49" s="78"/>
      <c r="B49" s="73" t="s">
        <v>131</v>
      </c>
      <c r="C49" s="6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106">
        <f t="shared" si="7"/>
        <v>0</v>
      </c>
      <c r="Q49" s="81"/>
      <c r="R49" s="108">
        <f t="shared" si="8"/>
        <v>0</v>
      </c>
    </row>
    <row r="50" spans="1:18" s="47" customFormat="1" ht="16.5" thickBot="1" x14ac:dyDescent="0.25">
      <c r="A50" s="87"/>
      <c r="B50" s="74" t="s">
        <v>132</v>
      </c>
      <c r="C50" s="63">
        <f t="shared" ref="C50:R50" si="9">SUM(C40:C43)-SUM(C44:C49)</f>
        <v>0</v>
      </c>
      <c r="D50" s="52">
        <f t="shared" si="9"/>
        <v>0</v>
      </c>
      <c r="E50" s="52">
        <f t="shared" si="9"/>
        <v>0</v>
      </c>
      <c r="F50" s="52">
        <f t="shared" si="9"/>
        <v>0</v>
      </c>
      <c r="G50" s="52">
        <f t="shared" si="9"/>
        <v>0</v>
      </c>
      <c r="H50" s="52">
        <f t="shared" si="9"/>
        <v>0</v>
      </c>
      <c r="I50" s="52">
        <f t="shared" si="9"/>
        <v>0</v>
      </c>
      <c r="J50" s="52">
        <f t="shared" si="9"/>
        <v>0</v>
      </c>
      <c r="K50" s="52">
        <f t="shared" si="9"/>
        <v>0</v>
      </c>
      <c r="L50" s="52">
        <f t="shared" si="9"/>
        <v>0</v>
      </c>
      <c r="M50" s="52">
        <f t="shared" si="9"/>
        <v>0</v>
      </c>
      <c r="N50" s="52">
        <f t="shared" si="9"/>
        <v>0</v>
      </c>
      <c r="O50" s="52">
        <f t="shared" si="9"/>
        <v>0</v>
      </c>
      <c r="P50" s="52">
        <f t="shared" si="7"/>
        <v>0</v>
      </c>
      <c r="Q50" s="52">
        <f t="shared" si="9"/>
        <v>0</v>
      </c>
      <c r="R50" s="88">
        <f t="shared" si="9"/>
        <v>0</v>
      </c>
    </row>
    <row r="51" spans="1:18" ht="16.5" thickTop="1" x14ac:dyDescent="0.2">
      <c r="A51" s="78" t="s">
        <v>133</v>
      </c>
      <c r="B51" s="116" t="s">
        <v>134</v>
      </c>
      <c r="C51" s="54"/>
      <c r="D51" s="111">
        <f t="shared" ref="D51:Q51" si="10">D26-D38+D50</f>
        <v>0</v>
      </c>
      <c r="E51" s="111">
        <f t="shared" si="10"/>
        <v>0</v>
      </c>
      <c r="F51" s="111">
        <f t="shared" si="10"/>
        <v>0</v>
      </c>
      <c r="G51" s="111">
        <f t="shared" si="10"/>
        <v>0</v>
      </c>
      <c r="H51" s="111">
        <f t="shared" si="10"/>
        <v>0</v>
      </c>
      <c r="I51" s="111">
        <f t="shared" si="10"/>
        <v>0</v>
      </c>
      <c r="J51" s="111">
        <f t="shared" si="10"/>
        <v>0</v>
      </c>
      <c r="K51" s="111">
        <f t="shared" si="10"/>
        <v>0</v>
      </c>
      <c r="L51" s="111">
        <f t="shared" si="10"/>
        <v>0</v>
      </c>
      <c r="M51" s="111">
        <f t="shared" si="10"/>
        <v>0</v>
      </c>
      <c r="N51" s="111">
        <f t="shared" si="10"/>
        <v>0</v>
      </c>
      <c r="O51" s="111">
        <f t="shared" si="10"/>
        <v>0</v>
      </c>
      <c r="P51" s="111">
        <f t="shared" si="10"/>
        <v>0</v>
      </c>
      <c r="Q51" s="111">
        <f t="shared" si="10"/>
        <v>0</v>
      </c>
      <c r="R51" s="119">
        <f>R26-R38+R50</f>
        <v>0</v>
      </c>
    </row>
    <row r="52" spans="1:18" x14ac:dyDescent="0.2">
      <c r="A52" s="78"/>
      <c r="B52" s="116"/>
      <c r="C52" s="54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20"/>
    </row>
    <row r="53" spans="1:18" ht="16.5" thickBot="1" x14ac:dyDescent="0.25">
      <c r="A53" s="89" t="s">
        <v>135</v>
      </c>
      <c r="B53" s="75" t="s">
        <v>136</v>
      </c>
      <c r="C53" s="59"/>
      <c r="D53" s="90">
        <f t="shared" ref="D53:P53" si="11">D4+D51</f>
        <v>0</v>
      </c>
      <c r="E53" s="90">
        <f t="shared" si="11"/>
        <v>0</v>
      </c>
      <c r="F53" s="90">
        <f t="shared" si="11"/>
        <v>0</v>
      </c>
      <c r="G53" s="90">
        <f t="shared" si="11"/>
        <v>0</v>
      </c>
      <c r="H53" s="90">
        <f t="shared" si="11"/>
        <v>0</v>
      </c>
      <c r="I53" s="90">
        <f t="shared" si="11"/>
        <v>0</v>
      </c>
      <c r="J53" s="90">
        <f t="shared" si="11"/>
        <v>0</v>
      </c>
      <c r="K53" s="90">
        <f t="shared" si="11"/>
        <v>0</v>
      </c>
      <c r="L53" s="90">
        <f t="shared" si="11"/>
        <v>0</v>
      </c>
      <c r="M53" s="90">
        <f t="shared" si="11"/>
        <v>0</v>
      </c>
      <c r="N53" s="90">
        <f t="shared" si="11"/>
        <v>0</v>
      </c>
      <c r="O53" s="90">
        <f t="shared" si="11"/>
        <v>0</v>
      </c>
      <c r="P53" s="90">
        <f t="shared" si="11"/>
        <v>0</v>
      </c>
      <c r="Q53" s="90"/>
      <c r="R53" s="91"/>
    </row>
    <row r="54" spans="1:18" x14ac:dyDescent="0.2">
      <c r="A54" s="92" t="s">
        <v>137</v>
      </c>
      <c r="B54" s="93" t="s">
        <v>138</v>
      </c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8">
        <f>P53+Q51</f>
        <v>0</v>
      </c>
    </row>
  </sheetData>
  <mergeCells count="18">
    <mergeCell ref="P51:P52"/>
    <mergeCell ref="A1:C1"/>
    <mergeCell ref="D1:R1"/>
    <mergeCell ref="B51:B52"/>
    <mergeCell ref="D51:D52"/>
    <mergeCell ref="E51:E52"/>
    <mergeCell ref="F51:F52"/>
    <mergeCell ref="G51:G52"/>
    <mergeCell ref="H51:H52"/>
    <mergeCell ref="I51:I52"/>
    <mergeCell ref="J51:J52"/>
    <mergeCell ref="Q51:Q52"/>
    <mergeCell ref="R51:R52"/>
    <mergeCell ref="K51:K52"/>
    <mergeCell ref="L51:L52"/>
    <mergeCell ref="M51:M52"/>
    <mergeCell ref="N51:N52"/>
    <mergeCell ref="O51:O52"/>
  </mergeCells>
  <printOptions gridLines="1"/>
  <pageMargins left="0" right="0" top="0.25" bottom="0" header="0.5" footer="0.5"/>
  <pageSetup scale="60" fitToHeight="3" orientation="landscape" r:id="rId1"/>
  <headerFooter alignWithMargins="0">
    <oddFooter>&amp;L&amp;8&amp;Y&amp;Z&amp;F&amp;R&amp;8&amp;D  &amp;T</oddFooter>
  </headerFooter>
  <rowBreaks count="1" manualBreakCount="1"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54"/>
  <sheetViews>
    <sheetView zoomScale="80" zoomScaleNormal="80" workbookViewId="0">
      <selection activeCell="U13" sqref="U13"/>
    </sheetView>
  </sheetViews>
  <sheetFormatPr defaultRowHeight="15.75" x14ac:dyDescent="0.2"/>
  <cols>
    <col min="1" max="1" width="3.85546875" style="39" customWidth="1"/>
    <col min="2" max="2" width="30.28515625" style="38" customWidth="1"/>
    <col min="3" max="3" width="11.7109375" style="41" customWidth="1"/>
    <col min="4" max="18" width="11.7109375" style="38" customWidth="1"/>
    <col min="19" max="19" width="11.5703125" style="38" customWidth="1"/>
    <col min="20" max="20" width="11" style="38" customWidth="1"/>
    <col min="21" max="16384" width="9.140625" style="38"/>
  </cols>
  <sheetData>
    <row r="1" spans="1:18" ht="22.5" customHeight="1" thickBot="1" x14ac:dyDescent="0.25">
      <c r="A1" s="113" t="s">
        <v>147</v>
      </c>
      <c r="B1" s="114"/>
      <c r="C1" s="115"/>
      <c r="D1" s="117" t="s">
        <v>154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s="39" customFormat="1" x14ac:dyDescent="0.2">
      <c r="A2" s="97"/>
      <c r="B2" s="40"/>
      <c r="C2" s="96" t="s">
        <v>69</v>
      </c>
      <c r="D2" s="76" t="s">
        <v>70</v>
      </c>
      <c r="E2" s="76" t="s">
        <v>71</v>
      </c>
      <c r="F2" s="76" t="s">
        <v>72</v>
      </c>
      <c r="G2" s="76" t="s">
        <v>73</v>
      </c>
      <c r="H2" s="76" t="s">
        <v>74</v>
      </c>
      <c r="I2" s="76" t="s">
        <v>75</v>
      </c>
      <c r="J2" s="76" t="s">
        <v>76</v>
      </c>
      <c r="K2" s="76" t="s">
        <v>77</v>
      </c>
      <c r="L2" s="76" t="s">
        <v>78</v>
      </c>
      <c r="M2" s="76" t="s">
        <v>79</v>
      </c>
      <c r="N2" s="76" t="s">
        <v>80</v>
      </c>
      <c r="O2" s="76" t="s">
        <v>81</v>
      </c>
      <c r="P2" s="76" t="s">
        <v>82</v>
      </c>
      <c r="Q2" s="76" t="s">
        <v>83</v>
      </c>
      <c r="R2" s="77" t="s">
        <v>84</v>
      </c>
    </row>
    <row r="3" spans="1:18" x14ac:dyDescent="0.2">
      <c r="A3" s="78"/>
      <c r="B3" s="64" t="s">
        <v>85</v>
      </c>
      <c r="C3" s="60" t="s">
        <v>86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x14ac:dyDescent="0.2">
      <c r="A4" s="79" t="s">
        <v>87</v>
      </c>
      <c r="B4" s="65" t="s">
        <v>88</v>
      </c>
      <c r="C4" s="53">
        <v>9110</v>
      </c>
      <c r="D4" s="49">
        <v>0</v>
      </c>
      <c r="E4" s="49">
        <f>D53</f>
        <v>0</v>
      </c>
      <c r="F4" s="49">
        <f t="shared" ref="F4:O4" si="0">E53</f>
        <v>0</v>
      </c>
      <c r="G4" s="49">
        <f t="shared" si="0"/>
        <v>0</v>
      </c>
      <c r="H4" s="49">
        <f t="shared" si="0"/>
        <v>0</v>
      </c>
      <c r="I4" s="49">
        <f t="shared" si="0"/>
        <v>0</v>
      </c>
      <c r="J4" s="49">
        <f t="shared" si="0"/>
        <v>0</v>
      </c>
      <c r="K4" s="49">
        <f t="shared" si="0"/>
        <v>0</v>
      </c>
      <c r="L4" s="49">
        <f t="shared" si="0"/>
        <v>0</v>
      </c>
      <c r="M4" s="49">
        <f t="shared" si="0"/>
        <v>0</v>
      </c>
      <c r="N4" s="49">
        <f t="shared" si="0"/>
        <v>0</v>
      </c>
      <c r="O4" s="49">
        <f t="shared" si="0"/>
        <v>0</v>
      </c>
      <c r="P4" s="49">
        <f>D4</f>
        <v>0</v>
      </c>
      <c r="Q4" s="48"/>
      <c r="R4" s="80"/>
    </row>
    <row r="5" spans="1:18" x14ac:dyDescent="0.2">
      <c r="A5" s="78" t="s">
        <v>89</v>
      </c>
      <c r="B5" s="66" t="s">
        <v>90</v>
      </c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</row>
    <row r="6" spans="1:18" x14ac:dyDescent="0.2">
      <c r="A6" s="78"/>
      <c r="B6" s="66" t="s">
        <v>139</v>
      </c>
      <c r="C6" s="99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1:18" x14ac:dyDescent="0.2">
      <c r="A7" s="78"/>
      <c r="B7" s="67" t="s">
        <v>140</v>
      </c>
      <c r="C7" s="55">
        <v>8011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105">
        <f>SUM(D7:O7)</f>
        <v>0</v>
      </c>
      <c r="Q7" s="81"/>
      <c r="R7" s="108">
        <f>SUM(P7:Q7)</f>
        <v>0</v>
      </c>
    </row>
    <row r="8" spans="1:18" x14ac:dyDescent="0.2">
      <c r="A8" s="78"/>
      <c r="B8" s="67" t="s">
        <v>148</v>
      </c>
      <c r="C8" s="55">
        <v>8012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105">
        <f t="shared" ref="P8:P25" si="1">SUM(D8:O8)</f>
        <v>0</v>
      </c>
      <c r="Q8" s="81"/>
      <c r="R8" s="108">
        <f t="shared" ref="R8:R25" si="2">SUM(P8:Q8)</f>
        <v>0</v>
      </c>
    </row>
    <row r="9" spans="1:18" x14ac:dyDescent="0.2">
      <c r="A9" s="78"/>
      <c r="B9" s="67" t="s">
        <v>141</v>
      </c>
      <c r="C9" s="55">
        <v>8019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105">
        <f t="shared" si="1"/>
        <v>0</v>
      </c>
      <c r="Q9" s="81"/>
      <c r="R9" s="108">
        <f t="shared" si="2"/>
        <v>0</v>
      </c>
    </row>
    <row r="10" spans="1:18" x14ac:dyDescent="0.2">
      <c r="A10" s="78"/>
      <c r="B10" s="67" t="s">
        <v>149</v>
      </c>
      <c r="C10" s="55">
        <v>8096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105">
        <f t="shared" si="1"/>
        <v>0</v>
      </c>
      <c r="Q10" s="81"/>
      <c r="R10" s="108">
        <f t="shared" si="2"/>
        <v>0</v>
      </c>
    </row>
    <row r="11" spans="1:18" x14ac:dyDescent="0.2">
      <c r="A11" s="78"/>
      <c r="B11" s="68" t="s">
        <v>143</v>
      </c>
      <c r="C11" s="56" t="s">
        <v>91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105">
        <f t="shared" si="1"/>
        <v>0</v>
      </c>
      <c r="Q11" s="81"/>
      <c r="R11" s="108">
        <f t="shared" si="2"/>
        <v>0</v>
      </c>
    </row>
    <row r="12" spans="1:18" x14ac:dyDescent="0.2">
      <c r="A12" s="78"/>
      <c r="B12" s="69" t="s">
        <v>144</v>
      </c>
      <c r="C12" s="55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105">
        <f t="shared" si="1"/>
        <v>0</v>
      </c>
      <c r="Q12" s="81"/>
      <c r="R12" s="108">
        <f t="shared" si="2"/>
        <v>0</v>
      </c>
    </row>
    <row r="13" spans="1:18" x14ac:dyDescent="0.2">
      <c r="A13" s="78"/>
      <c r="B13" s="69" t="s">
        <v>89</v>
      </c>
      <c r="C13" s="55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105">
        <f t="shared" si="1"/>
        <v>0</v>
      </c>
      <c r="Q13" s="81"/>
      <c r="R13" s="108">
        <f t="shared" si="2"/>
        <v>0</v>
      </c>
    </row>
    <row r="14" spans="1:18" x14ac:dyDescent="0.2">
      <c r="A14" s="78"/>
      <c r="B14" s="69" t="s">
        <v>100</v>
      </c>
      <c r="C14" s="55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05">
        <f t="shared" si="1"/>
        <v>0</v>
      </c>
      <c r="Q14" s="81"/>
      <c r="R14" s="108">
        <f t="shared" si="2"/>
        <v>0</v>
      </c>
    </row>
    <row r="15" spans="1:18" x14ac:dyDescent="0.2">
      <c r="A15" s="78"/>
      <c r="B15" s="68" t="s">
        <v>142</v>
      </c>
      <c r="C15" s="56" t="s">
        <v>92</v>
      </c>
      <c r="D15" s="81"/>
      <c r="E15" s="81"/>
      <c r="F15" s="81"/>
      <c r="G15" s="81"/>
      <c r="H15" s="81"/>
      <c r="I15" s="42"/>
      <c r="J15" s="42"/>
      <c r="K15" s="42"/>
      <c r="L15" s="42"/>
      <c r="M15" s="81"/>
      <c r="N15" s="81"/>
      <c r="O15" s="81"/>
      <c r="P15" s="105">
        <f t="shared" si="1"/>
        <v>0</v>
      </c>
      <c r="Q15" s="81"/>
      <c r="R15" s="108">
        <f t="shared" si="2"/>
        <v>0</v>
      </c>
    </row>
    <row r="16" spans="1:18" x14ac:dyDescent="0.2">
      <c r="A16" s="78"/>
      <c r="B16" s="69" t="s">
        <v>144</v>
      </c>
      <c r="C16" s="55"/>
      <c r="D16" s="81"/>
      <c r="E16" s="81"/>
      <c r="F16" s="81"/>
      <c r="G16" s="81"/>
      <c r="H16" s="81"/>
      <c r="I16" s="42"/>
      <c r="J16" s="42"/>
      <c r="K16" s="42"/>
      <c r="L16" s="42"/>
      <c r="M16" s="81"/>
      <c r="N16" s="81"/>
      <c r="O16" s="81"/>
      <c r="P16" s="105">
        <f t="shared" si="1"/>
        <v>0</v>
      </c>
      <c r="Q16" s="81"/>
      <c r="R16" s="108">
        <f t="shared" si="2"/>
        <v>0</v>
      </c>
    </row>
    <row r="17" spans="1:20" x14ac:dyDescent="0.2">
      <c r="A17" s="78"/>
      <c r="B17" s="69" t="s">
        <v>145</v>
      </c>
      <c r="C17" s="55"/>
      <c r="D17" s="81"/>
      <c r="E17" s="81"/>
      <c r="F17" s="81"/>
      <c r="G17" s="81"/>
      <c r="H17" s="81"/>
      <c r="I17" s="42"/>
      <c r="J17" s="42"/>
      <c r="K17" s="42"/>
      <c r="L17" s="42"/>
      <c r="M17" s="81"/>
      <c r="N17" s="81"/>
      <c r="O17" s="81"/>
      <c r="P17" s="105">
        <f t="shared" si="1"/>
        <v>0</v>
      </c>
      <c r="Q17" s="81"/>
      <c r="R17" s="108">
        <f t="shared" si="2"/>
        <v>0</v>
      </c>
    </row>
    <row r="18" spans="1:20" x14ac:dyDescent="0.2">
      <c r="A18" s="78"/>
      <c r="B18" s="69" t="s">
        <v>100</v>
      </c>
      <c r="C18" s="55"/>
      <c r="D18" s="81"/>
      <c r="E18" s="81"/>
      <c r="F18" s="81"/>
      <c r="G18" s="81"/>
      <c r="H18" s="81"/>
      <c r="I18" s="42"/>
      <c r="J18" s="42"/>
      <c r="K18" s="42"/>
      <c r="L18" s="42"/>
      <c r="M18" s="81"/>
      <c r="N18" s="81"/>
      <c r="O18" s="81"/>
      <c r="P18" s="105">
        <f t="shared" si="1"/>
        <v>0</v>
      </c>
      <c r="Q18" s="81"/>
      <c r="R18" s="108">
        <f t="shared" si="2"/>
        <v>0</v>
      </c>
    </row>
    <row r="19" spans="1:20" x14ac:dyDescent="0.2">
      <c r="A19" s="78"/>
      <c r="B19" s="68" t="s">
        <v>146</v>
      </c>
      <c r="C19" s="56" t="s">
        <v>93</v>
      </c>
      <c r="D19" s="81"/>
      <c r="E19" s="81"/>
      <c r="F19" s="81"/>
      <c r="G19" s="81"/>
      <c r="H19" s="81"/>
      <c r="I19" s="42"/>
      <c r="J19" s="42"/>
      <c r="K19" s="42"/>
      <c r="L19" s="42"/>
      <c r="M19" s="81"/>
      <c r="N19" s="81"/>
      <c r="O19" s="81"/>
      <c r="P19" s="105">
        <f t="shared" si="1"/>
        <v>0</v>
      </c>
      <c r="Q19" s="81"/>
      <c r="R19" s="108">
        <f t="shared" si="2"/>
        <v>0</v>
      </c>
    </row>
    <row r="20" spans="1:20" x14ac:dyDescent="0.2">
      <c r="A20" s="78"/>
      <c r="B20" s="69" t="s">
        <v>144</v>
      </c>
      <c r="C20" s="55"/>
      <c r="D20" s="81"/>
      <c r="E20" s="81"/>
      <c r="F20" s="81"/>
      <c r="G20" s="81"/>
      <c r="H20" s="81"/>
      <c r="I20" s="42"/>
      <c r="J20" s="42"/>
      <c r="K20" s="42"/>
      <c r="L20" s="42"/>
      <c r="M20" s="81"/>
      <c r="N20" s="81"/>
      <c r="O20" s="81"/>
      <c r="P20" s="105">
        <f t="shared" si="1"/>
        <v>0</v>
      </c>
      <c r="Q20" s="81"/>
      <c r="R20" s="108">
        <f t="shared" si="2"/>
        <v>0</v>
      </c>
    </row>
    <row r="21" spans="1:20" x14ac:dyDescent="0.2">
      <c r="A21" s="78"/>
      <c r="B21" s="69" t="s">
        <v>145</v>
      </c>
      <c r="C21" s="55"/>
      <c r="D21" s="81"/>
      <c r="E21" s="81"/>
      <c r="F21" s="81"/>
      <c r="G21" s="81"/>
      <c r="H21" s="81"/>
      <c r="I21" s="42"/>
      <c r="J21" s="42"/>
      <c r="K21" s="42"/>
      <c r="L21" s="42"/>
      <c r="M21" s="81"/>
      <c r="N21" s="81"/>
      <c r="O21" s="81"/>
      <c r="P21" s="105">
        <f t="shared" si="1"/>
        <v>0</v>
      </c>
      <c r="Q21" s="81"/>
      <c r="R21" s="108">
        <f t="shared" si="2"/>
        <v>0</v>
      </c>
    </row>
    <row r="22" spans="1:20" x14ac:dyDescent="0.2">
      <c r="A22" s="78"/>
      <c r="B22" s="69" t="s">
        <v>100</v>
      </c>
      <c r="C22" s="55"/>
      <c r="D22" s="81"/>
      <c r="E22" s="81"/>
      <c r="F22" s="81"/>
      <c r="G22" s="81"/>
      <c r="H22" s="81"/>
      <c r="I22" s="42"/>
      <c r="J22" s="42"/>
      <c r="K22" s="42"/>
      <c r="L22" s="42"/>
      <c r="M22" s="81"/>
      <c r="N22" s="81"/>
      <c r="O22" s="81"/>
      <c r="P22" s="105">
        <f t="shared" si="1"/>
        <v>0</v>
      </c>
      <c r="Q22" s="81"/>
      <c r="R22" s="108">
        <f t="shared" si="2"/>
        <v>0</v>
      </c>
    </row>
    <row r="23" spans="1:20" x14ac:dyDescent="0.2">
      <c r="A23" s="78"/>
      <c r="B23" s="67" t="s">
        <v>50</v>
      </c>
      <c r="C23" s="55" t="s">
        <v>94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105">
        <f t="shared" si="1"/>
        <v>0</v>
      </c>
      <c r="Q23" s="81"/>
      <c r="R23" s="108">
        <f t="shared" si="2"/>
        <v>0</v>
      </c>
    </row>
    <row r="24" spans="1:20" x14ac:dyDescent="0.2">
      <c r="A24" s="78"/>
      <c r="B24" s="67" t="s">
        <v>95</v>
      </c>
      <c r="C24" s="55" t="s">
        <v>96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105">
        <f t="shared" si="1"/>
        <v>0</v>
      </c>
      <c r="Q24" s="42"/>
      <c r="R24" s="108">
        <f t="shared" si="2"/>
        <v>0</v>
      </c>
    </row>
    <row r="25" spans="1:20" x14ac:dyDescent="0.2">
      <c r="A25" s="78"/>
      <c r="B25" s="67" t="s">
        <v>97</v>
      </c>
      <c r="C25" s="55" t="s">
        <v>98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105">
        <f t="shared" si="1"/>
        <v>0</v>
      </c>
      <c r="Q25" s="81"/>
      <c r="R25" s="108">
        <f t="shared" si="2"/>
        <v>0</v>
      </c>
    </row>
    <row r="26" spans="1:20" ht="16.5" thickBot="1" x14ac:dyDescent="0.25">
      <c r="A26" s="82"/>
      <c r="B26" s="70" t="s">
        <v>99</v>
      </c>
      <c r="C26" s="57"/>
      <c r="D26" s="51">
        <f t="shared" ref="D26:Q26" si="3">SUM(D7:D25)</f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83">
        <f>SUM(P26:Q26)</f>
        <v>0</v>
      </c>
    </row>
    <row r="27" spans="1:20" ht="16.5" thickTop="1" x14ac:dyDescent="0.2">
      <c r="A27" s="78" t="s">
        <v>100</v>
      </c>
      <c r="B27" s="66" t="s">
        <v>101</v>
      </c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9"/>
    </row>
    <row r="28" spans="1:20" x14ac:dyDescent="0.2">
      <c r="A28" s="78"/>
      <c r="B28" s="67" t="s">
        <v>102</v>
      </c>
      <c r="C28" s="55" t="s">
        <v>103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105">
        <f>SUM(D28:O28)</f>
        <v>0</v>
      </c>
      <c r="Q28" s="81"/>
      <c r="R28" s="108">
        <f>SUM(P28:Q28)</f>
        <v>0</v>
      </c>
    </row>
    <row r="29" spans="1:20" x14ac:dyDescent="0.2">
      <c r="A29" s="78"/>
      <c r="B29" s="67" t="s">
        <v>104</v>
      </c>
      <c r="C29" s="55" t="s">
        <v>105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105">
        <f t="shared" ref="P29:P37" si="4">SUM(D29:O29)</f>
        <v>0</v>
      </c>
      <c r="Q29" s="81"/>
      <c r="R29" s="108">
        <f t="shared" ref="R29:R38" si="5">SUM(P29:Q29)</f>
        <v>0</v>
      </c>
      <c r="S29" s="43"/>
      <c r="T29" s="43"/>
    </row>
    <row r="30" spans="1:20" x14ac:dyDescent="0.2">
      <c r="A30" s="78"/>
      <c r="B30" s="67" t="s">
        <v>106</v>
      </c>
      <c r="C30" s="55" t="s">
        <v>107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105">
        <f t="shared" si="4"/>
        <v>0</v>
      </c>
      <c r="Q30" s="81"/>
      <c r="R30" s="108">
        <f t="shared" si="5"/>
        <v>0</v>
      </c>
      <c r="S30" s="43"/>
      <c r="T30" s="43"/>
    </row>
    <row r="31" spans="1:20" x14ac:dyDescent="0.2">
      <c r="A31" s="78"/>
      <c r="B31" s="67" t="s">
        <v>16</v>
      </c>
      <c r="C31" s="55" t="s">
        <v>108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105">
        <f t="shared" si="4"/>
        <v>0</v>
      </c>
      <c r="Q31" s="81"/>
      <c r="R31" s="108">
        <f t="shared" si="5"/>
        <v>0</v>
      </c>
      <c r="S31" s="43"/>
      <c r="T31" s="43"/>
    </row>
    <row r="32" spans="1:20" x14ac:dyDescent="0.2">
      <c r="A32" s="78"/>
      <c r="B32" s="67" t="s">
        <v>109</v>
      </c>
      <c r="C32" s="55" t="s">
        <v>110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105">
        <f t="shared" si="4"/>
        <v>0</v>
      </c>
      <c r="Q32" s="81"/>
      <c r="R32" s="108">
        <f t="shared" si="5"/>
        <v>0</v>
      </c>
      <c r="S32" s="43"/>
      <c r="T32" s="43"/>
    </row>
    <row r="33" spans="1:20" x14ac:dyDescent="0.2">
      <c r="A33" s="78"/>
      <c r="B33" s="67" t="s">
        <v>63</v>
      </c>
      <c r="C33" s="55" t="s">
        <v>111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105">
        <f t="shared" si="4"/>
        <v>0</v>
      </c>
      <c r="Q33" s="81"/>
      <c r="R33" s="108">
        <f t="shared" si="5"/>
        <v>0</v>
      </c>
      <c r="S33" s="43"/>
      <c r="T33" s="43"/>
    </row>
    <row r="34" spans="1:20" x14ac:dyDescent="0.2">
      <c r="A34" s="78"/>
      <c r="B34" s="67" t="s">
        <v>112</v>
      </c>
      <c r="C34" s="55" t="s">
        <v>113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105">
        <f t="shared" si="4"/>
        <v>0</v>
      </c>
      <c r="Q34" s="81"/>
      <c r="R34" s="108">
        <f t="shared" si="5"/>
        <v>0</v>
      </c>
      <c r="S34" s="43"/>
      <c r="T34" s="44"/>
    </row>
    <row r="35" spans="1:20" x14ac:dyDescent="0.2">
      <c r="A35" s="78"/>
      <c r="B35" s="67" t="s">
        <v>68</v>
      </c>
      <c r="C35" s="55" t="s">
        <v>114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105">
        <f t="shared" si="4"/>
        <v>0</v>
      </c>
      <c r="Q35" s="81"/>
      <c r="R35" s="108">
        <f t="shared" si="5"/>
        <v>0</v>
      </c>
    </row>
    <row r="36" spans="1:20" x14ac:dyDescent="0.2">
      <c r="A36" s="78"/>
      <c r="B36" s="67" t="s">
        <v>115</v>
      </c>
      <c r="C36" s="55" t="s">
        <v>116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105">
        <f t="shared" si="4"/>
        <v>0</v>
      </c>
      <c r="Q36" s="81"/>
      <c r="R36" s="108">
        <f t="shared" si="5"/>
        <v>0</v>
      </c>
    </row>
    <row r="37" spans="1:20" x14ac:dyDescent="0.2">
      <c r="A37" s="78"/>
      <c r="B37" s="67" t="s">
        <v>117</v>
      </c>
      <c r="C37" s="55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105">
        <f t="shared" si="4"/>
        <v>0</v>
      </c>
      <c r="Q37" s="81"/>
      <c r="R37" s="108">
        <f t="shared" si="5"/>
        <v>0</v>
      </c>
    </row>
    <row r="38" spans="1:20" ht="16.5" thickBot="1" x14ac:dyDescent="0.25">
      <c r="A38" s="84"/>
      <c r="B38" s="71" t="s">
        <v>118</v>
      </c>
      <c r="C38" s="58"/>
      <c r="D38" s="50">
        <f t="shared" ref="D38:Q38" si="6">SUM(D28:D37)</f>
        <v>0</v>
      </c>
      <c r="E38" s="50">
        <f t="shared" si="6"/>
        <v>0</v>
      </c>
      <c r="F38" s="50">
        <f t="shared" si="6"/>
        <v>0</v>
      </c>
      <c r="G38" s="50">
        <f t="shared" si="6"/>
        <v>0</v>
      </c>
      <c r="H38" s="50">
        <f t="shared" si="6"/>
        <v>0</v>
      </c>
      <c r="I38" s="50">
        <f t="shared" si="6"/>
        <v>0</v>
      </c>
      <c r="J38" s="50">
        <f t="shared" si="6"/>
        <v>0</v>
      </c>
      <c r="K38" s="50">
        <f t="shared" si="6"/>
        <v>0</v>
      </c>
      <c r="L38" s="50">
        <f t="shared" si="6"/>
        <v>0</v>
      </c>
      <c r="M38" s="50">
        <f t="shared" si="6"/>
        <v>0</v>
      </c>
      <c r="N38" s="50">
        <f t="shared" si="6"/>
        <v>0</v>
      </c>
      <c r="O38" s="50">
        <f t="shared" si="6"/>
        <v>0</v>
      </c>
      <c r="P38" s="50">
        <f t="shared" si="6"/>
        <v>0</v>
      </c>
      <c r="Q38" s="50">
        <f t="shared" si="6"/>
        <v>0</v>
      </c>
      <c r="R38" s="85">
        <f t="shared" si="5"/>
        <v>0</v>
      </c>
      <c r="S38" s="43"/>
      <c r="T38" s="45"/>
    </row>
    <row r="39" spans="1:20" ht="16.5" thickTop="1" x14ac:dyDescent="0.2">
      <c r="A39" s="78" t="s">
        <v>119</v>
      </c>
      <c r="B39" s="66" t="s">
        <v>120</v>
      </c>
      <c r="C39" s="104" t="s">
        <v>150</v>
      </c>
      <c r="D39" s="100" t="s">
        <v>121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9"/>
    </row>
    <row r="40" spans="1:20" x14ac:dyDescent="0.2">
      <c r="A40" s="78"/>
      <c r="B40" s="67" t="s">
        <v>122</v>
      </c>
      <c r="C40" s="6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106">
        <f t="shared" ref="P40:P50" si="7">SUM(D40:O40)</f>
        <v>0</v>
      </c>
      <c r="Q40" s="81"/>
      <c r="R40" s="108">
        <f>SUM(P40:Q40)</f>
        <v>0</v>
      </c>
    </row>
    <row r="41" spans="1:20" x14ac:dyDescent="0.2">
      <c r="A41" s="78"/>
      <c r="B41" s="67" t="s">
        <v>123</v>
      </c>
      <c r="C41" s="6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106">
        <f t="shared" si="7"/>
        <v>0</v>
      </c>
      <c r="Q41" s="81"/>
      <c r="R41" s="108">
        <f t="shared" ref="R41:R49" si="8">SUM(P41:Q41)</f>
        <v>0</v>
      </c>
    </row>
    <row r="42" spans="1:20" x14ac:dyDescent="0.2">
      <c r="A42" s="78"/>
      <c r="B42" s="67" t="s">
        <v>124</v>
      </c>
      <c r="C42" s="6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106">
        <f t="shared" si="7"/>
        <v>0</v>
      </c>
      <c r="Q42" s="81"/>
      <c r="R42" s="108">
        <f t="shared" si="8"/>
        <v>0</v>
      </c>
    </row>
    <row r="43" spans="1:20" ht="16.5" thickBot="1" x14ac:dyDescent="0.25">
      <c r="A43" s="86"/>
      <c r="B43" s="72" t="s">
        <v>125</v>
      </c>
      <c r="C43" s="62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107">
        <f t="shared" si="7"/>
        <v>0</v>
      </c>
      <c r="Q43" s="46"/>
      <c r="R43" s="110">
        <f t="shared" si="8"/>
        <v>0</v>
      </c>
    </row>
    <row r="44" spans="1:20" x14ac:dyDescent="0.2">
      <c r="A44" s="78"/>
      <c r="B44" s="73" t="s">
        <v>126</v>
      </c>
      <c r="C44" s="6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106">
        <f t="shared" si="7"/>
        <v>0</v>
      </c>
      <c r="Q44" s="81"/>
      <c r="R44" s="108">
        <f t="shared" si="8"/>
        <v>0</v>
      </c>
    </row>
    <row r="45" spans="1:20" x14ac:dyDescent="0.2">
      <c r="A45" s="78"/>
      <c r="B45" s="73" t="s">
        <v>127</v>
      </c>
      <c r="C45" s="6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106">
        <f t="shared" si="7"/>
        <v>0</v>
      </c>
      <c r="Q45" s="81"/>
      <c r="R45" s="108">
        <f t="shared" si="8"/>
        <v>0</v>
      </c>
    </row>
    <row r="46" spans="1:20" x14ac:dyDescent="0.2">
      <c r="A46" s="78"/>
      <c r="B46" s="73" t="s">
        <v>128</v>
      </c>
      <c r="C46" s="6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106">
        <f t="shared" si="7"/>
        <v>0</v>
      </c>
      <c r="Q46" s="81"/>
      <c r="R46" s="108">
        <f t="shared" si="8"/>
        <v>0</v>
      </c>
    </row>
    <row r="47" spans="1:20" x14ac:dyDescent="0.2">
      <c r="A47" s="78"/>
      <c r="B47" s="73" t="s">
        <v>129</v>
      </c>
      <c r="C47" s="6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106">
        <f t="shared" si="7"/>
        <v>0</v>
      </c>
      <c r="Q47" s="81"/>
      <c r="R47" s="108">
        <f t="shared" si="8"/>
        <v>0</v>
      </c>
    </row>
    <row r="48" spans="1:20" x14ac:dyDescent="0.2">
      <c r="A48" s="78"/>
      <c r="B48" s="73" t="s">
        <v>130</v>
      </c>
      <c r="C48" s="6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106">
        <f t="shared" si="7"/>
        <v>0</v>
      </c>
      <c r="Q48" s="81"/>
      <c r="R48" s="108">
        <f t="shared" si="8"/>
        <v>0</v>
      </c>
    </row>
    <row r="49" spans="1:18" x14ac:dyDescent="0.2">
      <c r="A49" s="78"/>
      <c r="B49" s="73" t="s">
        <v>131</v>
      </c>
      <c r="C49" s="6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106">
        <f t="shared" si="7"/>
        <v>0</v>
      </c>
      <c r="Q49" s="81"/>
      <c r="R49" s="108">
        <f t="shared" si="8"/>
        <v>0</v>
      </c>
    </row>
    <row r="50" spans="1:18" s="47" customFormat="1" ht="16.5" thickBot="1" x14ac:dyDescent="0.25">
      <c r="A50" s="87"/>
      <c r="B50" s="74" t="s">
        <v>132</v>
      </c>
      <c r="C50" s="63">
        <f t="shared" ref="C50:R50" si="9">SUM(C40:C43)-SUM(C44:C49)</f>
        <v>0</v>
      </c>
      <c r="D50" s="52">
        <f t="shared" si="9"/>
        <v>0</v>
      </c>
      <c r="E50" s="52">
        <f t="shared" si="9"/>
        <v>0</v>
      </c>
      <c r="F50" s="52">
        <f t="shared" si="9"/>
        <v>0</v>
      </c>
      <c r="G50" s="52">
        <f t="shared" si="9"/>
        <v>0</v>
      </c>
      <c r="H50" s="52">
        <f t="shared" si="9"/>
        <v>0</v>
      </c>
      <c r="I50" s="52">
        <f t="shared" si="9"/>
        <v>0</v>
      </c>
      <c r="J50" s="52">
        <f t="shared" si="9"/>
        <v>0</v>
      </c>
      <c r="K50" s="52">
        <f t="shared" si="9"/>
        <v>0</v>
      </c>
      <c r="L50" s="52">
        <f t="shared" si="9"/>
        <v>0</v>
      </c>
      <c r="M50" s="52">
        <f t="shared" si="9"/>
        <v>0</v>
      </c>
      <c r="N50" s="52">
        <f t="shared" si="9"/>
        <v>0</v>
      </c>
      <c r="O50" s="52">
        <f t="shared" si="9"/>
        <v>0</v>
      </c>
      <c r="P50" s="52">
        <f t="shared" si="7"/>
        <v>0</v>
      </c>
      <c r="Q50" s="52">
        <f t="shared" si="9"/>
        <v>0</v>
      </c>
      <c r="R50" s="88">
        <f t="shared" si="9"/>
        <v>0</v>
      </c>
    </row>
    <row r="51" spans="1:18" ht="16.5" thickTop="1" x14ac:dyDescent="0.2">
      <c r="A51" s="78" t="s">
        <v>133</v>
      </c>
      <c r="B51" s="116" t="s">
        <v>134</v>
      </c>
      <c r="C51" s="54"/>
      <c r="D51" s="111">
        <f t="shared" ref="D51:Q51" si="10">D26-D38+D50</f>
        <v>0</v>
      </c>
      <c r="E51" s="111">
        <f t="shared" si="10"/>
        <v>0</v>
      </c>
      <c r="F51" s="111">
        <f t="shared" si="10"/>
        <v>0</v>
      </c>
      <c r="G51" s="111">
        <f t="shared" si="10"/>
        <v>0</v>
      </c>
      <c r="H51" s="111">
        <f t="shared" si="10"/>
        <v>0</v>
      </c>
      <c r="I51" s="111">
        <f t="shared" si="10"/>
        <v>0</v>
      </c>
      <c r="J51" s="111">
        <f t="shared" si="10"/>
        <v>0</v>
      </c>
      <c r="K51" s="111">
        <f t="shared" si="10"/>
        <v>0</v>
      </c>
      <c r="L51" s="111">
        <f t="shared" si="10"/>
        <v>0</v>
      </c>
      <c r="M51" s="111">
        <f t="shared" si="10"/>
        <v>0</v>
      </c>
      <c r="N51" s="111">
        <f t="shared" si="10"/>
        <v>0</v>
      </c>
      <c r="O51" s="111">
        <f t="shared" si="10"/>
        <v>0</v>
      </c>
      <c r="P51" s="111">
        <f t="shared" si="10"/>
        <v>0</v>
      </c>
      <c r="Q51" s="111">
        <f t="shared" si="10"/>
        <v>0</v>
      </c>
      <c r="R51" s="119">
        <f>R26-R38+R50</f>
        <v>0</v>
      </c>
    </row>
    <row r="52" spans="1:18" x14ac:dyDescent="0.2">
      <c r="A52" s="78"/>
      <c r="B52" s="116"/>
      <c r="C52" s="54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20"/>
    </row>
    <row r="53" spans="1:18" ht="16.5" thickBot="1" x14ac:dyDescent="0.25">
      <c r="A53" s="89" t="s">
        <v>135</v>
      </c>
      <c r="B53" s="75" t="s">
        <v>136</v>
      </c>
      <c r="C53" s="59"/>
      <c r="D53" s="90">
        <f t="shared" ref="D53:P53" si="11">D4+D51</f>
        <v>0</v>
      </c>
      <c r="E53" s="90">
        <f t="shared" si="11"/>
        <v>0</v>
      </c>
      <c r="F53" s="90">
        <f t="shared" si="11"/>
        <v>0</v>
      </c>
      <c r="G53" s="90">
        <f t="shared" si="11"/>
        <v>0</v>
      </c>
      <c r="H53" s="90">
        <f t="shared" si="11"/>
        <v>0</v>
      </c>
      <c r="I53" s="90">
        <f t="shared" si="11"/>
        <v>0</v>
      </c>
      <c r="J53" s="90">
        <f t="shared" si="11"/>
        <v>0</v>
      </c>
      <c r="K53" s="90">
        <f t="shared" si="11"/>
        <v>0</v>
      </c>
      <c r="L53" s="90">
        <f t="shared" si="11"/>
        <v>0</v>
      </c>
      <c r="M53" s="90">
        <f t="shared" si="11"/>
        <v>0</v>
      </c>
      <c r="N53" s="90">
        <f t="shared" si="11"/>
        <v>0</v>
      </c>
      <c r="O53" s="90">
        <f t="shared" si="11"/>
        <v>0</v>
      </c>
      <c r="P53" s="90">
        <f t="shared" si="11"/>
        <v>0</v>
      </c>
      <c r="Q53" s="90"/>
      <c r="R53" s="91"/>
    </row>
    <row r="54" spans="1:18" x14ac:dyDescent="0.2">
      <c r="A54" s="92" t="s">
        <v>137</v>
      </c>
      <c r="B54" s="93" t="s">
        <v>138</v>
      </c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8">
        <f>P53+Q51</f>
        <v>0</v>
      </c>
    </row>
  </sheetData>
  <mergeCells count="18">
    <mergeCell ref="P51:P52"/>
    <mergeCell ref="A1:C1"/>
    <mergeCell ref="D1:R1"/>
    <mergeCell ref="B51:B52"/>
    <mergeCell ref="D51:D52"/>
    <mergeCell ref="E51:E52"/>
    <mergeCell ref="F51:F52"/>
    <mergeCell ref="G51:G52"/>
    <mergeCell ref="H51:H52"/>
    <mergeCell ref="I51:I52"/>
    <mergeCell ref="J51:J52"/>
    <mergeCell ref="Q51:Q52"/>
    <mergeCell ref="R51:R52"/>
    <mergeCell ref="K51:K52"/>
    <mergeCell ref="L51:L52"/>
    <mergeCell ref="M51:M52"/>
    <mergeCell ref="N51:N52"/>
    <mergeCell ref="O51:O52"/>
  </mergeCells>
  <printOptions gridLines="1"/>
  <pageMargins left="0" right="0" top="0.25" bottom="0" header="0.5" footer="0.5"/>
  <pageSetup scale="60" fitToHeight="3" orientation="landscape" r:id="rId1"/>
  <headerFooter alignWithMargins="0">
    <oddFooter>&amp;L&amp;8&amp;Y&amp;Z&amp;F&amp;R&amp;8&amp;D  &amp;T</oddFooter>
  </headerFooter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75"/>
  <sheetViews>
    <sheetView workbookViewId="0">
      <selection activeCell="C77" sqref="C77"/>
    </sheetView>
  </sheetViews>
  <sheetFormatPr defaultRowHeight="11.25" x14ac:dyDescent="0.2"/>
  <cols>
    <col min="1" max="1" width="4" style="4" customWidth="1"/>
    <col min="2" max="2" width="24.7109375" style="4" customWidth="1"/>
    <col min="3" max="5" width="10.7109375" style="1" customWidth="1"/>
    <col min="6" max="6" width="11.140625" style="1" hidden="1" customWidth="1"/>
    <col min="7" max="7" width="10.140625" style="1" hidden="1" customWidth="1"/>
    <col min="8" max="8" width="11.140625" style="1" hidden="1" customWidth="1"/>
    <col min="9" max="9" width="9.140625" style="1"/>
    <col min="10" max="10" width="9.85546875" style="1" bestFit="1" customWidth="1"/>
    <col min="11" max="16384" width="9.140625" style="1"/>
  </cols>
  <sheetData>
    <row r="1" spans="1:8" ht="12.75" x14ac:dyDescent="0.2">
      <c r="A1" s="11" t="s">
        <v>41</v>
      </c>
    </row>
    <row r="2" spans="1:8" x14ac:dyDescent="0.2">
      <c r="A2" s="5" t="s">
        <v>42</v>
      </c>
    </row>
    <row r="3" spans="1:8" x14ac:dyDescent="0.2">
      <c r="A3" s="5" t="s">
        <v>43</v>
      </c>
    </row>
    <row r="4" spans="1:8" ht="17.25" customHeight="1" thickBot="1" x14ac:dyDescent="0.25">
      <c r="A4" s="5"/>
    </row>
    <row r="5" spans="1:8" ht="15" customHeight="1" thickBot="1" x14ac:dyDescent="0.25">
      <c r="A5" s="5"/>
      <c r="B5" s="12" t="s">
        <v>44</v>
      </c>
      <c r="C5" s="13">
        <v>144</v>
      </c>
      <c r="D5" s="14">
        <v>204</v>
      </c>
      <c r="E5" s="14">
        <v>264</v>
      </c>
      <c r="F5" s="14">
        <v>324</v>
      </c>
      <c r="G5" s="15">
        <v>384</v>
      </c>
      <c r="H5" s="14">
        <v>267</v>
      </c>
    </row>
    <row r="6" spans="1:8" ht="6" customHeight="1" x14ac:dyDescent="0.2">
      <c r="A6" s="5"/>
      <c r="C6" s="16"/>
      <c r="D6" s="2"/>
      <c r="E6" s="2"/>
      <c r="F6" s="2"/>
      <c r="G6" s="2"/>
      <c r="H6" s="2"/>
    </row>
    <row r="7" spans="1:8" x14ac:dyDescent="0.2">
      <c r="C7" s="17" t="s">
        <v>0</v>
      </c>
      <c r="D7" s="18" t="s">
        <v>1</v>
      </c>
      <c r="E7" s="18" t="s">
        <v>2</v>
      </c>
      <c r="F7" s="18" t="s">
        <v>45</v>
      </c>
      <c r="G7" s="18" t="s">
        <v>46</v>
      </c>
      <c r="H7" s="17" t="s">
        <v>47</v>
      </c>
    </row>
    <row r="8" spans="1:8" x14ac:dyDescent="0.2">
      <c r="C8" s="19" t="s">
        <v>48</v>
      </c>
      <c r="D8" s="20" t="s">
        <v>48</v>
      </c>
      <c r="E8" s="20" t="s">
        <v>48</v>
      </c>
      <c r="F8" s="20" t="s">
        <v>48</v>
      </c>
      <c r="G8" s="20" t="s">
        <v>48</v>
      </c>
      <c r="H8" s="19" t="s">
        <v>48</v>
      </c>
    </row>
    <row r="9" spans="1:8" s="6" customFormat="1" ht="6.75" customHeight="1" x14ac:dyDescent="0.2">
      <c r="A9" s="5"/>
      <c r="B9" s="5"/>
      <c r="C9" s="8"/>
      <c r="D9" s="21"/>
      <c r="E9" s="21"/>
      <c r="F9" s="21"/>
      <c r="G9" s="21"/>
      <c r="H9" s="8"/>
    </row>
    <row r="10" spans="1:8" s="6" customFormat="1" x14ac:dyDescent="0.2">
      <c r="A10" s="5" t="s">
        <v>4</v>
      </c>
      <c r="B10" s="5"/>
      <c r="C10" s="8"/>
      <c r="D10" s="21"/>
      <c r="E10" s="21"/>
      <c r="F10" s="21"/>
      <c r="G10" s="21"/>
      <c r="H10" s="8"/>
    </row>
    <row r="11" spans="1:8" x14ac:dyDescent="0.2">
      <c r="A11" s="4" t="s">
        <v>38</v>
      </c>
      <c r="C11" s="3">
        <v>662298.48</v>
      </c>
      <c r="D11" s="22">
        <v>935725.67999999993</v>
      </c>
      <c r="E11" s="22">
        <v>1282585.68</v>
      </c>
      <c r="F11" s="22">
        <v>1608464.88</v>
      </c>
      <c r="G11" s="22">
        <v>1934344.08</v>
      </c>
      <c r="H11" s="3">
        <v>2863460.76</v>
      </c>
    </row>
    <row r="12" spans="1:8" x14ac:dyDescent="0.2">
      <c r="A12" s="4" t="s">
        <v>5</v>
      </c>
      <c r="C12" s="3">
        <v>53595</v>
      </c>
      <c r="D12" s="22">
        <v>51609.600000000006</v>
      </c>
      <c r="E12" s="22">
        <v>73113.600000000006</v>
      </c>
      <c r="F12" s="22">
        <v>139617.60000000001</v>
      </c>
      <c r="G12" s="22">
        <v>116121.60000000001</v>
      </c>
      <c r="H12" s="3">
        <v>212625.6</v>
      </c>
    </row>
    <row r="13" spans="1:8" x14ac:dyDescent="0.2">
      <c r="A13" s="4" t="s">
        <v>49</v>
      </c>
      <c r="C13" s="3">
        <v>0</v>
      </c>
      <c r="D13" s="3">
        <v>180000</v>
      </c>
      <c r="E13" s="3">
        <v>180000</v>
      </c>
      <c r="F13" s="3">
        <v>0</v>
      </c>
      <c r="G13" s="22">
        <v>0</v>
      </c>
      <c r="H13" s="3">
        <v>0</v>
      </c>
    </row>
    <row r="14" spans="1:8" x14ac:dyDescent="0.2">
      <c r="A14" s="4" t="s">
        <v>6</v>
      </c>
      <c r="C14" s="3">
        <v>67897.600000000006</v>
      </c>
      <c r="D14" s="3">
        <v>91021.599999999991</v>
      </c>
      <c r="E14" s="3">
        <v>114145.60000000001</v>
      </c>
      <c r="F14" s="3">
        <v>137269.59999999998</v>
      </c>
      <c r="G14" s="22">
        <v>160393.59999999998</v>
      </c>
      <c r="H14" s="3">
        <v>235071.39999999997</v>
      </c>
    </row>
    <row r="15" spans="1:8" x14ac:dyDescent="0.2">
      <c r="A15" s="4" t="s">
        <v>7</v>
      </c>
      <c r="C15" s="3">
        <v>76044.319999999978</v>
      </c>
      <c r="D15" s="3">
        <v>83771.12000000001</v>
      </c>
      <c r="E15" s="3">
        <v>183997.92</v>
      </c>
      <c r="F15" s="3">
        <v>191724.72000000003</v>
      </c>
      <c r="G15" s="22">
        <v>199451.52000000002</v>
      </c>
      <c r="H15" s="3">
        <v>204628.98000000004</v>
      </c>
    </row>
    <row r="16" spans="1:8" x14ac:dyDescent="0.2">
      <c r="A16" s="4" t="s">
        <v>8</v>
      </c>
      <c r="C16" s="3">
        <v>0</v>
      </c>
      <c r="D16" s="3">
        <v>0</v>
      </c>
      <c r="E16" s="3">
        <v>0</v>
      </c>
      <c r="F16" s="3">
        <v>0</v>
      </c>
      <c r="G16" s="22">
        <v>0</v>
      </c>
      <c r="H16" s="3">
        <v>0</v>
      </c>
    </row>
    <row r="17" spans="1:10" x14ac:dyDescent="0.2">
      <c r="A17" s="4" t="s">
        <v>39</v>
      </c>
      <c r="C17" s="3">
        <v>133600.31999999998</v>
      </c>
      <c r="D17" s="3">
        <v>189267.11999999997</v>
      </c>
      <c r="E17" s="3">
        <v>244933.91999999998</v>
      </c>
      <c r="F17" s="3">
        <v>300600.71999999997</v>
      </c>
      <c r="G17" s="22">
        <v>356267.52000000002</v>
      </c>
      <c r="H17" s="3">
        <v>548317.98</v>
      </c>
    </row>
    <row r="18" spans="1:10" x14ac:dyDescent="0.2">
      <c r="A18" s="4" t="s">
        <v>9</v>
      </c>
      <c r="C18" s="3">
        <v>0</v>
      </c>
      <c r="D18" s="3">
        <v>0</v>
      </c>
      <c r="E18" s="3">
        <v>0</v>
      </c>
      <c r="F18" s="3">
        <v>0</v>
      </c>
      <c r="G18" s="22">
        <v>0</v>
      </c>
      <c r="H18" s="3">
        <v>0</v>
      </c>
    </row>
    <row r="19" spans="1:10" x14ac:dyDescent="0.2">
      <c r="A19" s="4" t="s">
        <v>50</v>
      </c>
      <c r="B19" s="7"/>
      <c r="C19" s="9">
        <v>0</v>
      </c>
      <c r="D19" s="9">
        <v>0</v>
      </c>
      <c r="E19" s="9">
        <v>0</v>
      </c>
      <c r="F19" s="9">
        <v>0</v>
      </c>
      <c r="G19" s="23">
        <v>0</v>
      </c>
      <c r="H19" s="9">
        <v>0</v>
      </c>
    </row>
    <row r="20" spans="1:10" s="2" customFormat="1" x14ac:dyDescent="0.2">
      <c r="A20" s="5"/>
      <c r="B20" s="5" t="s">
        <v>10</v>
      </c>
      <c r="C20" s="10">
        <f t="shared" ref="C20:H20" si="0">SUM(C11:C19)</f>
        <v>993435.71999999986</v>
      </c>
      <c r="D20" s="10">
        <f t="shared" si="0"/>
        <v>1531395.1199999999</v>
      </c>
      <c r="E20" s="10">
        <f t="shared" si="0"/>
        <v>2078776.72</v>
      </c>
      <c r="F20" s="10">
        <f t="shared" si="0"/>
        <v>2377677.52</v>
      </c>
      <c r="G20" s="24">
        <f t="shared" si="0"/>
        <v>2766578.3200000003</v>
      </c>
      <c r="H20" s="10">
        <f t="shared" si="0"/>
        <v>4064104.7199999997</v>
      </c>
    </row>
    <row r="21" spans="1:10" s="2" customFormat="1" x14ac:dyDescent="0.2">
      <c r="A21" s="5"/>
      <c r="B21" s="5"/>
      <c r="C21" s="10"/>
      <c r="D21" s="10"/>
      <c r="E21" s="10"/>
      <c r="F21" s="10"/>
      <c r="G21" s="24"/>
      <c r="H21" s="10"/>
    </row>
    <row r="22" spans="1:10" s="2" customFormat="1" x14ac:dyDescent="0.2">
      <c r="A22" s="5" t="s">
        <v>11</v>
      </c>
      <c r="B22" s="5"/>
      <c r="C22" s="10"/>
      <c r="D22" s="10"/>
      <c r="E22" s="10"/>
      <c r="F22" s="10"/>
      <c r="G22" s="24"/>
      <c r="H22" s="10"/>
    </row>
    <row r="23" spans="1:10" s="2" customFormat="1" x14ac:dyDescent="0.2">
      <c r="A23" s="5" t="s">
        <v>3</v>
      </c>
      <c r="B23" s="5"/>
      <c r="C23" s="10"/>
      <c r="D23" s="10"/>
      <c r="E23" s="10"/>
      <c r="F23" s="10"/>
      <c r="G23" s="24"/>
      <c r="H23" s="10"/>
    </row>
    <row r="24" spans="1:10" x14ac:dyDescent="0.2">
      <c r="B24" s="4" t="s">
        <v>12</v>
      </c>
      <c r="C24" s="3">
        <v>379600</v>
      </c>
      <c r="D24" s="3">
        <v>597750</v>
      </c>
      <c r="E24" s="3">
        <v>807450</v>
      </c>
      <c r="F24" s="3">
        <v>1041700</v>
      </c>
      <c r="G24" s="22">
        <v>1253400</v>
      </c>
      <c r="H24" s="3">
        <v>1248400</v>
      </c>
    </row>
    <row r="25" spans="1:10" x14ac:dyDescent="0.2">
      <c r="B25" s="4" t="s">
        <v>13</v>
      </c>
      <c r="C25" s="3">
        <v>114447</v>
      </c>
      <c r="D25" s="3">
        <v>124447</v>
      </c>
      <c r="E25" s="3">
        <v>212812</v>
      </c>
      <c r="F25" s="3">
        <v>222812</v>
      </c>
      <c r="G25" s="22">
        <v>232812</v>
      </c>
      <c r="H25" s="3">
        <v>232812</v>
      </c>
    </row>
    <row r="26" spans="1:10" x14ac:dyDescent="0.2">
      <c r="B26" s="7" t="s">
        <v>14</v>
      </c>
      <c r="C26" s="9">
        <v>114202.09502000001</v>
      </c>
      <c r="D26" s="9">
        <v>167002.44502000001</v>
      </c>
      <c r="E26" s="9">
        <v>240118.62591999996</v>
      </c>
      <c r="F26" s="9">
        <v>299935.07592000003</v>
      </c>
      <c r="G26" s="23">
        <v>352019.63592000003</v>
      </c>
      <c r="H26" s="9">
        <v>280805.83592000004</v>
      </c>
      <c r="J26" s="25"/>
    </row>
    <row r="27" spans="1:10" s="2" customFormat="1" x14ac:dyDescent="0.2">
      <c r="A27" s="5"/>
      <c r="B27" s="5" t="s">
        <v>15</v>
      </c>
      <c r="C27" s="10">
        <f t="shared" ref="C27:H27" si="1">SUM(C24:C26)</f>
        <v>608249.09502000001</v>
      </c>
      <c r="D27" s="10">
        <f t="shared" si="1"/>
        <v>889199.44501999998</v>
      </c>
      <c r="E27" s="10">
        <f t="shared" si="1"/>
        <v>1260380.62592</v>
      </c>
      <c r="F27" s="10">
        <f t="shared" si="1"/>
        <v>1564447.07592</v>
      </c>
      <c r="G27" s="24">
        <f t="shared" si="1"/>
        <v>1838231.63592</v>
      </c>
      <c r="H27" s="10">
        <f t="shared" si="1"/>
        <v>1762017.83592</v>
      </c>
    </row>
    <row r="28" spans="1:10" s="2" customFormat="1" x14ac:dyDescent="0.2">
      <c r="A28" s="5"/>
      <c r="B28" s="5"/>
      <c r="C28" s="10"/>
      <c r="D28" s="26"/>
      <c r="E28" s="26"/>
      <c r="F28" s="26"/>
      <c r="G28" s="27"/>
      <c r="H28" s="10"/>
    </row>
    <row r="29" spans="1:10" s="2" customFormat="1" x14ac:dyDescent="0.2">
      <c r="A29" s="5" t="s">
        <v>16</v>
      </c>
      <c r="B29" s="5"/>
      <c r="C29" s="10"/>
      <c r="D29" s="10"/>
      <c r="E29" s="10"/>
      <c r="F29" s="10"/>
      <c r="G29" s="24"/>
      <c r="H29" s="10"/>
    </row>
    <row r="30" spans="1:10" x14ac:dyDescent="0.2">
      <c r="A30" s="4" t="s">
        <v>17</v>
      </c>
      <c r="C30" s="3">
        <v>18750</v>
      </c>
      <c r="D30" s="3">
        <v>25500</v>
      </c>
      <c r="E30" s="3">
        <v>33000</v>
      </c>
      <c r="F30" s="3">
        <v>40500</v>
      </c>
      <c r="G30" s="22">
        <v>48000</v>
      </c>
      <c r="H30" s="3">
        <v>73875</v>
      </c>
    </row>
    <row r="31" spans="1:10" x14ac:dyDescent="0.2">
      <c r="A31" s="4" t="s">
        <v>18</v>
      </c>
      <c r="C31" s="3">
        <v>38371</v>
      </c>
      <c r="D31" s="3">
        <v>46768.44</v>
      </c>
      <c r="E31" s="3">
        <v>73800.040000000008</v>
      </c>
      <c r="F31" s="3">
        <v>92771.64</v>
      </c>
      <c r="G31" s="22">
        <v>106743.24</v>
      </c>
      <c r="H31" s="3">
        <v>139945.26</v>
      </c>
    </row>
    <row r="32" spans="1:10" x14ac:dyDescent="0.2">
      <c r="A32" s="4" t="s">
        <v>51</v>
      </c>
      <c r="B32" s="7"/>
      <c r="C32" s="9">
        <v>5000</v>
      </c>
      <c r="D32" s="9">
        <v>2000</v>
      </c>
      <c r="E32" s="9">
        <v>2000</v>
      </c>
      <c r="F32" s="9">
        <v>2000</v>
      </c>
      <c r="G32" s="23">
        <v>2000</v>
      </c>
      <c r="H32" s="9">
        <v>95000</v>
      </c>
    </row>
    <row r="33" spans="1:8" s="2" customFormat="1" x14ac:dyDescent="0.2">
      <c r="A33" s="5"/>
      <c r="B33" s="5" t="s">
        <v>19</v>
      </c>
      <c r="C33" s="10">
        <f t="shared" ref="C33:H33" si="2">SUM(C30:C32)</f>
        <v>62121</v>
      </c>
      <c r="D33" s="10">
        <f t="shared" si="2"/>
        <v>74268.44</v>
      </c>
      <c r="E33" s="10">
        <f t="shared" si="2"/>
        <v>108800.04000000001</v>
      </c>
      <c r="F33" s="10">
        <f t="shared" si="2"/>
        <v>135271.64000000001</v>
      </c>
      <c r="G33" s="24">
        <f t="shared" si="2"/>
        <v>156743.24</v>
      </c>
      <c r="H33" s="10">
        <f t="shared" si="2"/>
        <v>308820.26</v>
      </c>
    </row>
    <row r="34" spans="1:8" s="2" customFormat="1" x14ac:dyDescent="0.2">
      <c r="A34" s="5"/>
      <c r="B34" s="5"/>
      <c r="C34" s="10"/>
      <c r="D34" s="10"/>
      <c r="E34" s="10"/>
      <c r="F34" s="10"/>
      <c r="G34" s="24"/>
      <c r="H34" s="10"/>
    </row>
    <row r="35" spans="1:8" s="2" customFormat="1" x14ac:dyDescent="0.2">
      <c r="A35" s="5" t="s">
        <v>20</v>
      </c>
      <c r="B35" s="5"/>
      <c r="C35" s="10"/>
      <c r="D35" s="10"/>
      <c r="E35" s="10"/>
      <c r="F35" s="10"/>
      <c r="G35" s="24"/>
      <c r="H35" s="10"/>
    </row>
    <row r="36" spans="1:8" x14ac:dyDescent="0.2">
      <c r="A36" s="4" t="s">
        <v>52</v>
      </c>
      <c r="C36" s="3">
        <v>14240</v>
      </c>
      <c r="D36" s="3">
        <v>9000</v>
      </c>
      <c r="E36" s="3">
        <v>13000</v>
      </c>
      <c r="F36" s="3">
        <v>18000</v>
      </c>
      <c r="G36" s="22">
        <v>22000</v>
      </c>
      <c r="H36" s="3">
        <v>17600</v>
      </c>
    </row>
    <row r="37" spans="1:8" x14ac:dyDescent="0.2">
      <c r="A37" s="4" t="s">
        <v>21</v>
      </c>
      <c r="C37" s="3">
        <v>500</v>
      </c>
      <c r="D37" s="3">
        <v>500</v>
      </c>
      <c r="E37" s="3">
        <v>500</v>
      </c>
      <c r="F37" s="3">
        <v>500</v>
      </c>
      <c r="G37" s="22">
        <v>500</v>
      </c>
      <c r="H37" s="3">
        <v>500</v>
      </c>
    </row>
    <row r="38" spans="1:8" x14ac:dyDescent="0.2">
      <c r="A38" s="4" t="s">
        <v>22</v>
      </c>
      <c r="C38" s="3">
        <v>2736</v>
      </c>
      <c r="D38" s="3">
        <v>3876</v>
      </c>
      <c r="E38" s="3">
        <v>5016</v>
      </c>
      <c r="F38" s="3">
        <v>6156</v>
      </c>
      <c r="G38" s="22">
        <v>7296</v>
      </c>
      <c r="H38" s="3">
        <v>11229</v>
      </c>
    </row>
    <row r="39" spans="1:8" x14ac:dyDescent="0.2">
      <c r="A39" s="4" t="s">
        <v>23</v>
      </c>
      <c r="C39" s="3">
        <v>49968</v>
      </c>
      <c r="D39" s="3">
        <v>70788</v>
      </c>
      <c r="E39" s="3">
        <v>91608</v>
      </c>
      <c r="F39" s="3">
        <v>112428</v>
      </c>
      <c r="G39" s="22">
        <v>133248</v>
      </c>
      <c r="H39" s="3">
        <v>205077</v>
      </c>
    </row>
    <row r="40" spans="1:8" hidden="1" x14ac:dyDescent="0.2">
      <c r="A40" s="4" t="s">
        <v>24</v>
      </c>
      <c r="C40" s="3">
        <v>0</v>
      </c>
      <c r="D40" s="3">
        <v>0</v>
      </c>
      <c r="E40" s="3">
        <v>0</v>
      </c>
      <c r="F40" s="3">
        <v>0</v>
      </c>
      <c r="G40" s="22">
        <v>0</v>
      </c>
      <c r="H40" s="3">
        <v>0</v>
      </c>
    </row>
    <row r="41" spans="1:8" x14ac:dyDescent="0.2">
      <c r="A41" s="4" t="s">
        <v>25</v>
      </c>
      <c r="C41" s="3">
        <v>10000</v>
      </c>
      <c r="D41" s="3">
        <v>12500</v>
      </c>
      <c r="E41" s="3">
        <v>15625</v>
      </c>
      <c r="F41" s="3">
        <v>15625</v>
      </c>
      <c r="G41" s="22">
        <v>15625</v>
      </c>
      <c r="H41" s="3">
        <v>115200</v>
      </c>
    </row>
    <row r="42" spans="1:8" hidden="1" x14ac:dyDescent="0.2">
      <c r="A42" s="4" t="s">
        <v>53</v>
      </c>
      <c r="C42" s="3">
        <v>0</v>
      </c>
      <c r="D42" s="3">
        <v>0</v>
      </c>
      <c r="E42" s="3">
        <v>0</v>
      </c>
      <c r="F42" s="3">
        <v>0</v>
      </c>
      <c r="G42" s="22">
        <v>0</v>
      </c>
      <c r="H42" s="3">
        <v>0</v>
      </c>
    </row>
    <row r="43" spans="1:8" x14ac:dyDescent="0.2">
      <c r="A43" s="4" t="s">
        <v>26</v>
      </c>
      <c r="C43" s="3">
        <v>5000</v>
      </c>
      <c r="D43" s="3">
        <v>0</v>
      </c>
      <c r="E43" s="3">
        <v>0</v>
      </c>
      <c r="F43" s="3">
        <v>0</v>
      </c>
      <c r="G43" s="22">
        <v>0</v>
      </c>
      <c r="H43" s="3">
        <v>0</v>
      </c>
    </row>
    <row r="44" spans="1:8" hidden="1" x14ac:dyDescent="0.2">
      <c r="A44" s="4" t="s">
        <v>54</v>
      </c>
      <c r="C44" s="3">
        <v>0</v>
      </c>
      <c r="D44" s="3">
        <v>0</v>
      </c>
      <c r="E44" s="3">
        <v>0</v>
      </c>
      <c r="F44" s="3">
        <v>0</v>
      </c>
      <c r="G44" s="22">
        <v>0</v>
      </c>
      <c r="H44" s="3">
        <v>0</v>
      </c>
    </row>
    <row r="45" spans="1:8" x14ac:dyDescent="0.2">
      <c r="A45" s="4" t="s">
        <v>27</v>
      </c>
      <c r="C45" s="3">
        <v>18000</v>
      </c>
      <c r="D45" s="3">
        <v>25500</v>
      </c>
      <c r="E45" s="3">
        <v>33000</v>
      </c>
      <c r="F45" s="3">
        <v>40500</v>
      </c>
      <c r="G45" s="22">
        <v>48000</v>
      </c>
      <c r="H45" s="3">
        <v>73875</v>
      </c>
    </row>
    <row r="46" spans="1:8" x14ac:dyDescent="0.2">
      <c r="A46" s="4" t="s">
        <v>28</v>
      </c>
      <c r="C46" s="3">
        <v>28080</v>
      </c>
      <c r="D46" s="3">
        <v>39780</v>
      </c>
      <c r="E46" s="3">
        <v>51480</v>
      </c>
      <c r="F46" s="3">
        <v>63180</v>
      </c>
      <c r="G46" s="22">
        <v>74880</v>
      </c>
      <c r="H46" s="3">
        <v>2340</v>
      </c>
    </row>
    <row r="47" spans="1:8" hidden="1" x14ac:dyDescent="0.2">
      <c r="A47" s="4" t="s">
        <v>29</v>
      </c>
      <c r="C47" s="3">
        <v>0</v>
      </c>
      <c r="D47" s="3">
        <v>0</v>
      </c>
      <c r="E47" s="3">
        <v>0</v>
      </c>
      <c r="F47" s="3">
        <v>0</v>
      </c>
      <c r="G47" s="22">
        <v>0</v>
      </c>
      <c r="H47" s="3">
        <v>0</v>
      </c>
    </row>
    <row r="48" spans="1:8" x14ac:dyDescent="0.2">
      <c r="A48" s="4" t="s">
        <v>55</v>
      </c>
      <c r="C48" s="3">
        <v>1000</v>
      </c>
      <c r="D48" s="3">
        <v>1000</v>
      </c>
      <c r="E48" s="3">
        <v>1000</v>
      </c>
      <c r="F48" s="3">
        <v>1000</v>
      </c>
      <c r="G48" s="22">
        <v>1000</v>
      </c>
      <c r="H48" s="3">
        <v>0</v>
      </c>
    </row>
    <row r="49" spans="1:8" x14ac:dyDescent="0.2">
      <c r="A49" s="4" t="s">
        <v>56</v>
      </c>
      <c r="C49" s="3">
        <v>2500</v>
      </c>
      <c r="D49" s="3">
        <v>5000</v>
      </c>
      <c r="E49" s="3">
        <v>5000</v>
      </c>
      <c r="F49" s="3">
        <v>5000</v>
      </c>
      <c r="G49" s="22">
        <v>5000</v>
      </c>
      <c r="H49" s="3">
        <v>5000</v>
      </c>
    </row>
    <row r="50" spans="1:8" x14ac:dyDescent="0.2">
      <c r="A50" s="4" t="s">
        <v>30</v>
      </c>
      <c r="C50" s="3">
        <v>9200</v>
      </c>
      <c r="D50" s="3">
        <v>10920</v>
      </c>
      <c r="E50" s="3">
        <v>13856</v>
      </c>
      <c r="F50" s="3">
        <v>15072.8</v>
      </c>
      <c r="G50" s="22">
        <v>16654.64</v>
      </c>
      <c r="H50" s="3">
        <v>14654.64</v>
      </c>
    </row>
    <row r="51" spans="1:8" x14ac:dyDescent="0.2">
      <c r="A51" s="4" t="s">
        <v>57</v>
      </c>
      <c r="C51" s="3">
        <v>500</v>
      </c>
      <c r="D51" s="3">
        <v>500</v>
      </c>
      <c r="E51" s="3">
        <v>500</v>
      </c>
      <c r="F51" s="3">
        <v>500</v>
      </c>
      <c r="G51" s="22">
        <v>500</v>
      </c>
      <c r="H51" s="3">
        <v>500</v>
      </c>
    </row>
    <row r="52" spans="1:8" hidden="1" x14ac:dyDescent="0.2">
      <c r="A52" s="4" t="s">
        <v>58</v>
      </c>
      <c r="C52" s="3">
        <v>0</v>
      </c>
      <c r="D52" s="3">
        <v>0</v>
      </c>
      <c r="E52" s="3">
        <v>0</v>
      </c>
      <c r="F52" s="3">
        <v>0</v>
      </c>
      <c r="G52" s="22">
        <v>0</v>
      </c>
      <c r="H52" s="3">
        <v>0</v>
      </c>
    </row>
    <row r="53" spans="1:8" hidden="1" x14ac:dyDescent="0.2">
      <c r="A53" s="4" t="s">
        <v>59</v>
      </c>
      <c r="C53" s="3">
        <v>0</v>
      </c>
      <c r="D53" s="3">
        <v>0</v>
      </c>
      <c r="E53" s="3">
        <v>0</v>
      </c>
      <c r="F53" s="3">
        <v>0</v>
      </c>
      <c r="G53" s="22">
        <v>0</v>
      </c>
      <c r="H53" s="3">
        <v>0</v>
      </c>
    </row>
    <row r="54" spans="1:8" x14ac:dyDescent="0.2">
      <c r="A54" s="4" t="s">
        <v>60</v>
      </c>
      <c r="C54" s="3">
        <v>19589.330000000002</v>
      </c>
      <c r="D54" s="3">
        <v>19589.330000000002</v>
      </c>
      <c r="E54" s="3">
        <v>19589.330000000002</v>
      </c>
      <c r="F54" s="3">
        <v>19589.330000000002</v>
      </c>
      <c r="G54" s="22">
        <v>19589.330000000002</v>
      </c>
      <c r="H54" s="3">
        <v>0</v>
      </c>
    </row>
    <row r="55" spans="1:8" x14ac:dyDescent="0.2">
      <c r="A55" s="4" t="s">
        <v>61</v>
      </c>
      <c r="C55" s="3">
        <v>74832</v>
      </c>
      <c r="D55" s="3">
        <v>74832</v>
      </c>
      <c r="E55" s="3">
        <v>74832</v>
      </c>
      <c r="F55" s="3">
        <v>74832</v>
      </c>
      <c r="G55" s="22">
        <v>74832</v>
      </c>
      <c r="H55" s="3">
        <v>74832</v>
      </c>
    </row>
    <row r="56" spans="1:8" x14ac:dyDescent="0.2">
      <c r="A56" s="4" t="s">
        <v>62</v>
      </c>
      <c r="B56" s="7"/>
      <c r="C56" s="9">
        <v>15000</v>
      </c>
      <c r="D56" s="9">
        <v>15000</v>
      </c>
      <c r="E56" s="9">
        <v>15000</v>
      </c>
      <c r="F56" s="9">
        <v>15000</v>
      </c>
      <c r="G56" s="23">
        <v>15000</v>
      </c>
      <c r="H56" s="9">
        <v>13000</v>
      </c>
    </row>
    <row r="57" spans="1:8" s="2" customFormat="1" x14ac:dyDescent="0.2">
      <c r="A57" s="5"/>
      <c r="B57" s="5" t="s">
        <v>31</v>
      </c>
      <c r="C57" s="10">
        <f t="shared" ref="C57:H57" si="3">SUM(C36:C56)</f>
        <v>251145.33000000002</v>
      </c>
      <c r="D57" s="10">
        <f t="shared" si="3"/>
        <v>288785.33</v>
      </c>
      <c r="E57" s="10">
        <f t="shared" si="3"/>
        <v>340006.33</v>
      </c>
      <c r="F57" s="10">
        <f t="shared" si="3"/>
        <v>387383.13</v>
      </c>
      <c r="G57" s="24">
        <f t="shared" si="3"/>
        <v>434124.97000000003</v>
      </c>
      <c r="H57" s="10">
        <f t="shared" si="3"/>
        <v>533807.64</v>
      </c>
    </row>
    <row r="58" spans="1:8" s="2" customFormat="1" x14ac:dyDescent="0.2">
      <c r="A58" s="5"/>
      <c r="B58" s="5"/>
      <c r="C58" s="10"/>
      <c r="D58" s="26">
        <f>+(D57-C57)/C57</f>
        <v>0.14987338207722198</v>
      </c>
      <c r="E58" s="26">
        <f>+(E57-D57)/D57</f>
        <v>0.17736704284805602</v>
      </c>
      <c r="F58" s="26">
        <f>+(F57-E57)/E57</f>
        <v>0.13934093521141205</v>
      </c>
      <c r="G58" s="27">
        <f>+(G57-F57)/F57</f>
        <v>0.12066049443092688</v>
      </c>
      <c r="H58" s="10"/>
    </row>
    <row r="59" spans="1:8" s="2" customFormat="1" x14ac:dyDescent="0.2">
      <c r="A59" s="5" t="s">
        <v>63</v>
      </c>
      <c r="B59" s="5"/>
      <c r="C59" s="10"/>
      <c r="D59" s="10"/>
      <c r="E59" s="10"/>
      <c r="F59" s="10"/>
      <c r="G59" s="24"/>
      <c r="H59" s="10"/>
    </row>
    <row r="60" spans="1:8" ht="12.75" customHeight="1" x14ac:dyDescent="0.2">
      <c r="A60" s="4" t="s">
        <v>64</v>
      </c>
      <c r="C60" s="3">
        <v>0</v>
      </c>
      <c r="D60" s="3">
        <v>0</v>
      </c>
      <c r="E60" s="3">
        <v>0</v>
      </c>
      <c r="F60" s="3">
        <v>0</v>
      </c>
      <c r="G60" s="22">
        <v>0</v>
      </c>
      <c r="H60" s="3">
        <v>0</v>
      </c>
    </row>
    <row r="61" spans="1:8" x14ac:dyDescent="0.2">
      <c r="A61" s="4" t="s">
        <v>65</v>
      </c>
      <c r="B61" s="7"/>
      <c r="C61" s="9">
        <v>11000</v>
      </c>
      <c r="D61" s="9">
        <v>30000</v>
      </c>
      <c r="E61" s="9">
        <v>30000</v>
      </c>
      <c r="F61" s="9">
        <v>30000</v>
      </c>
      <c r="G61" s="23">
        <v>74000</v>
      </c>
      <c r="H61" s="9">
        <v>39600</v>
      </c>
    </row>
    <row r="62" spans="1:8" s="2" customFormat="1" x14ac:dyDescent="0.2">
      <c r="A62" s="5"/>
      <c r="B62" s="5" t="s">
        <v>66</v>
      </c>
      <c r="C62" s="10">
        <f t="shared" ref="C62:H62" si="4">SUM(C60:C61)</f>
        <v>11000</v>
      </c>
      <c r="D62" s="10">
        <f t="shared" si="4"/>
        <v>30000</v>
      </c>
      <c r="E62" s="10">
        <f t="shared" si="4"/>
        <v>30000</v>
      </c>
      <c r="F62" s="10">
        <f t="shared" si="4"/>
        <v>30000</v>
      </c>
      <c r="G62" s="24">
        <f t="shared" si="4"/>
        <v>74000</v>
      </c>
      <c r="H62" s="10">
        <f t="shared" si="4"/>
        <v>39600</v>
      </c>
    </row>
    <row r="63" spans="1:8" s="2" customFormat="1" x14ac:dyDescent="0.2">
      <c r="A63" s="5"/>
      <c r="B63" s="5"/>
      <c r="C63" s="10"/>
      <c r="D63" s="10"/>
      <c r="E63" s="10"/>
      <c r="F63" s="10"/>
      <c r="G63" s="24"/>
      <c r="H63" s="10"/>
    </row>
    <row r="64" spans="1:8" s="2" customFormat="1" x14ac:dyDescent="0.2">
      <c r="A64" s="5" t="s">
        <v>32</v>
      </c>
      <c r="B64" s="5"/>
      <c r="C64" s="10"/>
      <c r="D64" s="10"/>
      <c r="E64" s="10"/>
      <c r="F64" s="10"/>
      <c r="G64" s="24"/>
      <c r="H64" s="10"/>
    </row>
    <row r="65" spans="1:10" s="2" customFormat="1" x14ac:dyDescent="0.2">
      <c r="A65" s="5" t="s">
        <v>67</v>
      </c>
      <c r="B65" s="5"/>
      <c r="C65" s="28">
        <v>33501</v>
      </c>
      <c r="D65" s="28">
        <v>33501</v>
      </c>
      <c r="E65" s="28">
        <v>33501</v>
      </c>
      <c r="F65" s="28">
        <v>33501</v>
      </c>
      <c r="G65" s="29">
        <v>33501</v>
      </c>
      <c r="H65" s="28">
        <v>33501</v>
      </c>
    </row>
    <row r="66" spans="1:10" x14ac:dyDescent="0.2">
      <c r="A66" s="4" t="s">
        <v>40</v>
      </c>
      <c r="C66" s="30">
        <v>60519.121599999999</v>
      </c>
      <c r="D66" s="30">
        <v>85640.245599999995</v>
      </c>
      <c r="E66" s="30">
        <v>115901.66559999999</v>
      </c>
      <c r="F66" s="30">
        <v>144694.4296</v>
      </c>
      <c r="G66" s="31">
        <v>173487.19360000003</v>
      </c>
      <c r="H66" s="30">
        <v>265924.67019999999</v>
      </c>
    </row>
    <row r="67" spans="1:10" x14ac:dyDescent="0.2">
      <c r="A67" s="4" t="s">
        <v>33</v>
      </c>
      <c r="C67" s="30">
        <v>8645.5887999999995</v>
      </c>
      <c r="D67" s="30">
        <v>12234.3208</v>
      </c>
      <c r="E67" s="30">
        <v>16557.380799999999</v>
      </c>
      <c r="F67" s="30">
        <v>20670.632799999999</v>
      </c>
      <c r="G67" s="31">
        <v>24783.8848</v>
      </c>
      <c r="H67" s="30">
        <v>37989.238599999997</v>
      </c>
    </row>
    <row r="68" spans="1:10" x14ac:dyDescent="0.2">
      <c r="A68" s="4" t="s">
        <v>34</v>
      </c>
      <c r="C68" s="30">
        <v>6437.7663999999968</v>
      </c>
      <c r="D68" s="30">
        <v>10766.196</v>
      </c>
      <c r="E68" s="30">
        <v>12969.18</v>
      </c>
      <c r="F68" s="30">
        <v>12339.755999999994</v>
      </c>
      <c r="G68" s="31">
        <v>12339.756000000008</v>
      </c>
      <c r="H68" s="30">
        <v>51955.8174</v>
      </c>
    </row>
    <row r="69" spans="1:10" ht="2.25" customHeight="1" x14ac:dyDescent="0.2">
      <c r="A69" s="4" t="s">
        <v>68</v>
      </c>
      <c r="B69" s="7"/>
      <c r="C69" s="32">
        <v>0</v>
      </c>
      <c r="D69" s="32">
        <v>0</v>
      </c>
      <c r="E69" s="32">
        <v>0</v>
      </c>
      <c r="F69" s="32">
        <v>0</v>
      </c>
      <c r="G69" s="33">
        <v>0</v>
      </c>
      <c r="H69" s="32">
        <v>0</v>
      </c>
    </row>
    <row r="70" spans="1:10" s="2" customFormat="1" x14ac:dyDescent="0.2">
      <c r="A70" s="5"/>
      <c r="B70" s="5" t="s">
        <v>35</v>
      </c>
      <c r="C70" s="10">
        <f t="shared" ref="C70:H70" si="5">SUM(C65:C69)</f>
        <v>109103.47679999999</v>
      </c>
      <c r="D70" s="10">
        <f t="shared" si="5"/>
        <v>142141.76239999998</v>
      </c>
      <c r="E70" s="10">
        <f t="shared" si="5"/>
        <v>178929.22639999999</v>
      </c>
      <c r="F70" s="10">
        <f t="shared" si="5"/>
        <v>211205.81839999999</v>
      </c>
      <c r="G70" s="24">
        <f t="shared" si="5"/>
        <v>244111.83440000005</v>
      </c>
      <c r="H70" s="10">
        <f t="shared" si="5"/>
        <v>389370.72619999998</v>
      </c>
    </row>
    <row r="71" spans="1:10" s="2" customFormat="1" x14ac:dyDescent="0.2">
      <c r="A71" s="5"/>
      <c r="B71" s="5"/>
      <c r="C71" s="10"/>
      <c r="D71" s="10"/>
      <c r="E71" s="10"/>
      <c r="F71" s="10"/>
      <c r="G71" s="24"/>
      <c r="H71" s="10"/>
    </row>
    <row r="72" spans="1:10" s="2" customFormat="1" x14ac:dyDescent="0.2">
      <c r="A72" s="5"/>
      <c r="B72" s="5" t="s">
        <v>36</v>
      </c>
      <c r="C72" s="10">
        <f t="shared" ref="C72:H72" si="6">+C27+C33+C57+C62+C70</f>
        <v>1041618.9018199999</v>
      </c>
      <c r="D72" s="10">
        <f t="shared" si="6"/>
        <v>1424394.9774199999</v>
      </c>
      <c r="E72" s="10">
        <f t="shared" si="6"/>
        <v>1918116.2223200002</v>
      </c>
      <c r="F72" s="10">
        <f t="shared" si="6"/>
        <v>2328307.6643199995</v>
      </c>
      <c r="G72" s="24">
        <f t="shared" si="6"/>
        <v>2747211.6803200003</v>
      </c>
      <c r="H72" s="10">
        <f t="shared" si="6"/>
        <v>3033616.4621199998</v>
      </c>
    </row>
    <row r="73" spans="1:10" x14ac:dyDescent="0.2">
      <c r="C73" s="3"/>
      <c r="D73" s="3"/>
      <c r="E73" s="3"/>
      <c r="F73" s="3"/>
      <c r="G73" s="22"/>
      <c r="H73" s="3"/>
    </row>
    <row r="74" spans="1:10" s="2" customFormat="1" x14ac:dyDescent="0.2">
      <c r="A74" s="34" t="s">
        <v>37</v>
      </c>
      <c r="B74" s="35"/>
      <c r="C74" s="36">
        <f t="shared" ref="C74:H74" si="7">+C20-C72</f>
        <v>-48183.181820000056</v>
      </c>
      <c r="D74" s="36">
        <f t="shared" si="7"/>
        <v>107000.14257999999</v>
      </c>
      <c r="E74" s="36">
        <f t="shared" si="7"/>
        <v>160660.4976799998</v>
      </c>
      <c r="F74" s="36">
        <f t="shared" si="7"/>
        <v>49369.855680000503</v>
      </c>
      <c r="G74" s="37">
        <f t="shared" si="7"/>
        <v>19366.639680000022</v>
      </c>
      <c r="H74" s="36">
        <f t="shared" si="7"/>
        <v>1030488.2578799999</v>
      </c>
      <c r="J74" s="1"/>
    </row>
    <row r="75" spans="1:10" x14ac:dyDescent="0.2">
      <c r="C75" s="3"/>
      <c r="D75" s="3"/>
      <c r="E75" s="3"/>
      <c r="F75" s="3"/>
      <c r="G75" s="22"/>
      <c r="H75" s="3"/>
    </row>
  </sheetData>
  <phoneticPr fontId="0" type="noConversion"/>
  <pageMargins left="0.38" right="0.25" top="0.19" bottom="0.2" header="0" footer="0.37"/>
  <pageSetup scale="90" fitToHeight="0" orientation="portrait" horizontalDpi="300" verticalDpi="300" r:id="rId1"/>
  <headerFooter alignWithMargins="0">
    <oddHeader>&amp;R&amp;"Arial,Bold"&amp;A&amp;"Arial,Regular"
&amp;"Arial,Italic"&amp;8&amp;D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Startup</vt:lpstr>
      <vt:lpstr>YEAR 1</vt:lpstr>
      <vt:lpstr>YEAR 2</vt:lpstr>
      <vt:lpstr>YEAR 3</vt:lpstr>
      <vt:lpstr>LHA Detail</vt:lpstr>
      <vt:lpstr>'LHA Detail'!Print_Area</vt:lpstr>
      <vt:lpstr>'LHA Detail'!Print_Titles</vt:lpstr>
    </vt:vector>
  </TitlesOfParts>
  <Company>Aspire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</dc:creator>
  <cp:lastModifiedBy>Kelly Krag-Arnold</cp:lastModifiedBy>
  <cp:lastPrinted>2015-07-16T21:26:41Z</cp:lastPrinted>
  <dcterms:created xsi:type="dcterms:W3CDTF">2007-03-26T18:37:14Z</dcterms:created>
  <dcterms:modified xsi:type="dcterms:W3CDTF">2020-11-19T22:43:37Z</dcterms:modified>
</cp:coreProperties>
</file>